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E:\Glosa 3er Informe 2021-2024\"/>
    </mc:Choice>
  </mc:AlternateContent>
  <bookViews>
    <workbookView xWindow="0" yWindow="0" windowWidth="11970" windowHeight="6960" tabRatio="734" firstSheet="4" activeTab="5"/>
  </bookViews>
  <sheets>
    <sheet name="Introducción" sheetId="8" r:id="rId1"/>
    <sheet name="AYUNTAMIENTO" sheetId="7" r:id="rId2"/>
    <sheet name="EJE BIENESTAR INCLUYENTE" sheetId="1" r:id="rId3"/>
    <sheet name="EJE ECONOMIA PARA TODOS" sheetId="2" r:id="rId4"/>
    <sheet name="EJE TERRITORIO EN EQUILIBRIO" sheetId="3" r:id="rId5"/>
    <sheet name="EJE SERVICIOS PUBLICOS EFICIENT" sheetId="4" r:id="rId6"/>
    <sheet name="EJE SEGURIDAD PARA EL DESARROL" sheetId="5" r:id="rId7"/>
    <sheet name="EJE GOBIERNO ABIERTO" sheetId="6" r:id="rId8"/>
  </sheet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6" i="4" l="1"/>
  <c r="H86" i="4"/>
  <c r="I85" i="4"/>
  <c r="H85" i="4"/>
  <c r="I80" i="4"/>
  <c r="H80" i="4"/>
  <c r="I79" i="4"/>
  <c r="H79" i="4"/>
  <c r="I78" i="4"/>
  <c r="H78" i="4"/>
  <c r="H77" i="4"/>
  <c r="I76" i="4"/>
  <c r="H76" i="4"/>
  <c r="I75" i="4"/>
  <c r="H75" i="4"/>
  <c r="I74" i="4"/>
  <c r="H74" i="4"/>
  <c r="I72" i="4"/>
  <c r="H72" i="4"/>
  <c r="H69" i="4"/>
  <c r="I68" i="4"/>
  <c r="H68" i="4"/>
  <c r="I67" i="4"/>
  <c r="I57" i="4"/>
  <c r="K56" i="7" l="1"/>
  <c r="I56" i="7"/>
  <c r="I55" i="7"/>
  <c r="L54" i="7"/>
  <c r="L55" i="7" s="1"/>
  <c r="L56" i="7" s="1"/>
  <c r="I54" i="7"/>
  <c r="I53" i="7"/>
  <c r="F26" i="4" l="1"/>
  <c r="F27" i="4"/>
  <c r="F28" i="4"/>
  <c r="F29" i="4"/>
  <c r="F30" i="4"/>
  <c r="F31" i="4"/>
  <c r="F37" i="6" l="1"/>
  <c r="F11" i="4"/>
  <c r="F10" i="4"/>
  <c r="F15" i="3"/>
  <c r="F9" i="3"/>
  <c r="F132" i="1"/>
  <c r="F128" i="1"/>
  <c r="F127" i="1"/>
  <c r="F125" i="1"/>
  <c r="F123" i="1"/>
  <c r="F122" i="1"/>
  <c r="F26" i="1"/>
  <c r="I25" i="1"/>
  <c r="I24" i="1"/>
  <c r="I21" i="1"/>
  <c r="F19" i="1"/>
  <c r="I18" i="1"/>
  <c r="F17" i="1"/>
  <c r="F16" i="1"/>
  <c r="F15" i="1"/>
</calcChain>
</file>

<file path=xl/comments1.xml><?xml version="1.0" encoding="utf-8"?>
<comments xmlns="http://schemas.openxmlformats.org/spreadsheetml/2006/main">
  <authors>
    <author>Acer</author>
  </authors>
  <commentList>
    <comment ref="B11" authorId="0" shapeId="0">
      <text>
        <r>
          <rPr>
            <b/>
            <sz val="9"/>
            <color indexed="81"/>
            <rFont val="Tahoma"/>
            <family val="2"/>
          </rPr>
          <t>UMUPLAN:</t>
        </r>
        <r>
          <rPr>
            <sz val="9"/>
            <color indexed="81"/>
            <rFont val="Tahoma"/>
            <family val="2"/>
          </rPr>
          <t xml:space="preserve">
Descripción clara, precisa y concreta de la acción, obra o proyecto que formara parte de nuestro 1er Informe de Gobierno.</t>
        </r>
      </text>
    </comment>
    <comment ref="B14" authorId="0" shapeId="0">
      <text>
        <r>
          <rPr>
            <b/>
            <sz val="9"/>
            <color indexed="81"/>
            <rFont val="Tahoma"/>
            <family val="2"/>
          </rPr>
          <t>UMUPLAN:</t>
        </r>
        <r>
          <rPr>
            <sz val="9"/>
            <color indexed="81"/>
            <rFont val="Tahoma"/>
            <family val="2"/>
          </rPr>
          <t xml:space="preserve">
Descripción clara, precisa y concreta de la acción, obra o proyecto que formara parte de nuestro 1er Informe de Gobierno.</t>
        </r>
      </text>
    </comment>
    <comment ref="C14" authorId="0" shapeId="0">
      <text>
        <r>
          <rPr>
            <b/>
            <sz val="9"/>
            <color indexed="81"/>
            <rFont val="Tahoma"/>
            <family val="2"/>
          </rPr>
          <t>UMUPLAN:</t>
        </r>
        <r>
          <rPr>
            <sz val="9"/>
            <color indexed="81"/>
            <rFont val="Tahoma"/>
            <family val="2"/>
          </rPr>
          <t xml:space="preserve">
Describir cuales son los beneficios obtenidos con la acción, obra o proyecto realizado.
</t>
        </r>
      </text>
    </comment>
  </commentList>
</comments>
</file>

<file path=xl/comments2.xml><?xml version="1.0" encoding="utf-8"?>
<comments xmlns="http://schemas.openxmlformats.org/spreadsheetml/2006/main">
  <authors>
    <author>diego</author>
  </authors>
  <commentList>
    <comment ref="B12" authorId="0" shapeId="0">
      <text>
        <r>
          <rPr>
            <b/>
            <sz val="9"/>
            <color indexed="81"/>
            <rFont val="Tahoma"/>
            <family val="2"/>
          </rPr>
          <t>Brenda: Pedir información de total de llamadas</t>
        </r>
        <r>
          <rPr>
            <sz val="9"/>
            <color indexed="81"/>
            <rFont val="Tahoma"/>
            <family val="2"/>
          </rPr>
          <t xml:space="preserve">
</t>
        </r>
      </text>
    </comment>
  </commentList>
</comments>
</file>

<file path=xl/sharedStrings.xml><?xml version="1.0" encoding="utf-8"?>
<sst xmlns="http://schemas.openxmlformats.org/spreadsheetml/2006/main" count="3388" uniqueCount="1433">
  <si>
    <t>Estructura financiera</t>
  </si>
  <si>
    <t>Monto total</t>
  </si>
  <si>
    <t>Federal</t>
  </si>
  <si>
    <t>Estatal</t>
  </si>
  <si>
    <t>Municipal</t>
  </si>
  <si>
    <t>Otros</t>
  </si>
  <si>
    <t>Periodo de ejecución</t>
  </si>
  <si>
    <t>Descripción de acción, obra y/o proyecto</t>
  </si>
  <si>
    <t>Impactos esperados (Evidencia comparable del cambio enfocado al desarrollo)</t>
  </si>
  <si>
    <t>Programa, convenio y/o proyecto al que se alinea la acción</t>
  </si>
  <si>
    <t xml:space="preserve">Beneficio que representa la acción, la obra o proyecto  </t>
  </si>
  <si>
    <t>Beneficiarios directos (localidad * Nombre de la localidad, habitantes *número total de mujeres, población indígena y hombres según sea el caso o porcentaje de población beneficiada)</t>
  </si>
  <si>
    <t>Tercer Informe de Gobierno Administración 2021-2024</t>
  </si>
  <si>
    <t xml:space="preserve"> Se realizaron 9 filtros de revisión de documentos (placas, tarjeta de circulación, licencia adecuada para conducir).</t>
  </si>
  <si>
    <t>Disminuir la irregularidad de los vehículos que circulan en el municipio y así los conductores y/o propietarios de vehículos cuenten con su documentación en regla.</t>
  </si>
  <si>
    <t>N/A</t>
  </si>
  <si>
    <t xml:space="preserve">Mes de Octubre de 2023 a julio de 2024. </t>
  </si>
  <si>
    <t>Se realizaron 25 filtros de control del uso correcto del casco protector para motocicletas.</t>
  </si>
  <si>
    <t>Mes de Octubre de 2023 a julio de 2024</t>
  </si>
  <si>
    <t>Se realizaron 19 filtros de control de alcoholimetría.</t>
  </si>
  <si>
    <t>Se realizaron 10 filtros de control de verificación.</t>
  </si>
  <si>
    <t>Principalmente enfocado al cuidado del medio ambiente.</t>
  </si>
  <si>
    <t>Ayuda a disminuir principalmente la contaminación en el municipio y así los conductores y/o propietarios de vehículos cuenten con su documentación en regla.</t>
  </si>
  <si>
    <t>Enfocado principalmente a los conductores de vehículos y motocicletas a no conducir a exceso de velocidad y estado de ebriedad.</t>
  </si>
  <si>
    <t>Brindar una atención oportuna a los accidentes viales y así disminuir la mortalidad en los mismos.</t>
  </si>
  <si>
    <t>Se adquirieron 3 motonetas las cuales son utilizadas por el personal Operativo de esta Dirección.</t>
  </si>
  <si>
    <t>Brindar atención eficaz a los reportes ciudadanos.</t>
  </si>
  <si>
    <t>Brindar una atención oportuna a los reportes ciudadanos, así como a los accidentes viales.</t>
  </si>
  <si>
    <t>Meses de Noviembre y Diciembre de 2023.</t>
  </si>
  <si>
    <t>Se realizo la colocación de 10 señalamientos en las entradas de las comunidades:
-San Juan de los Rangeles
-El Refugio (Ranchito El Refugio)
-Pilitas de San Juan de los Rangeles
-Cruz Blanca
Zamarripa (San José de Zamarripa)
-San Pedro de la Cruz
-San Antonio (San Antonio de San Isidro)
-Santiaguillo
La Pilas
-Palmillas</t>
  </si>
  <si>
    <t>Aumentar la visibilidad a la entrada de las diferentes comunidades.</t>
  </si>
  <si>
    <t>Meses de Abril y Mayo de 2024.</t>
  </si>
  <si>
    <t>Se realizó el plan operativo para la Feria Regional 2024.</t>
  </si>
  <si>
    <t>Mes de agosto 2024.</t>
  </si>
  <si>
    <t>TRANSITO, VIALIDAD Y AUTOTRANSPORTE</t>
  </si>
  <si>
    <t>Permitir el rescate seguro y rápido para traslado de la persona accidentada a un centro hospitalario donde se le pueda dar la atención médica que necesita</t>
  </si>
  <si>
    <t>Diciembre del 2023</t>
  </si>
  <si>
    <t>Arrendamiento de maquinaria para servicio de limpieza y conformación de cauces, bordos, arroyos, canales y ríos de diferentes puntos del municipio</t>
  </si>
  <si>
    <t xml:space="preserve">Prevenir riesgos en las zonas de peligro, ante la presencia de la temporada de lluvias 2024. </t>
  </si>
  <si>
    <t>936 ludovicenses beneficiados, de los cuales 471 son mujeres y 465 son hombres</t>
  </si>
  <si>
    <t>marzo del 2024</t>
  </si>
  <si>
    <r>
      <t>Se atendieron</t>
    </r>
    <r>
      <rPr>
        <b/>
        <sz val="10"/>
        <color theme="1"/>
        <rFont val="Arial"/>
        <family val="2"/>
      </rPr>
      <t xml:space="preserve"> </t>
    </r>
    <r>
      <rPr>
        <sz val="10"/>
        <color theme="1"/>
        <rFont val="Arial"/>
        <family val="2"/>
      </rPr>
      <t>901 accidentes viales.</t>
    </r>
  </si>
  <si>
    <r>
      <t xml:space="preserve">Personas que transitan principalmente con vehículo continuamente por las siguientes carreteras
</t>
    </r>
    <r>
      <rPr>
        <sz val="10"/>
        <color rgb="FF000000"/>
        <rFont val="Arial"/>
        <family val="2"/>
      </rPr>
      <t>Carreteras federales:</t>
    </r>
    <r>
      <rPr>
        <sz val="10"/>
        <color theme="1"/>
        <rFont val="Arial"/>
        <family val="2"/>
      </rPr>
      <t xml:space="preserve">
2190 (San Diego km. 100 – Entronque Dr. Mora km. 62), 
110 (Limites de Victoria km. 19 – Dolores Hidalgo km. 16) 
</t>
    </r>
    <r>
      <rPr>
        <sz val="10"/>
        <color rgb="FF000000"/>
        <rFont val="Arial"/>
        <family val="2"/>
      </rPr>
      <t>Carretera Estatal 
46</t>
    </r>
    <r>
      <rPr>
        <sz val="10"/>
        <color theme="1"/>
        <rFont val="Arial"/>
        <family val="2"/>
      </rPr>
      <t xml:space="preserve"> (San Luis de la Paz – San José Iturbide) 
carretera Estatal s/n (San Luis de la Paz km. 0 – Chupadero km. 18)
128, 536 habitantes del municipio
Mujeres: 67,884
Hombres: 60,652</t>
    </r>
  </si>
  <si>
    <t>DIRECCIÓN DE PROTECCIÓN CIVIL</t>
  </si>
  <si>
    <t>Regidor Lic. Jaime Mata Pérez</t>
  </si>
  <si>
    <t>Dirección: H. Ayuntamiento</t>
  </si>
  <si>
    <t>Acción, obra y/o proyecto</t>
  </si>
  <si>
    <t>Apoyo de Gastos Médicos</t>
  </si>
  <si>
    <t>Se otorgaron diversos apoyos Médico, entre ellos, tomografías, hemodiálisis, medicamentos, Radiografías, andadores, sillas de ruedas, bastones, nefrología, aparato auditivo, anteojos y servicios hospitalarios.</t>
  </si>
  <si>
    <t>Diversas familias de las comunidades y colonias del Municipio</t>
  </si>
  <si>
    <t>Apoyo de Despensas de artículos básicos</t>
  </si>
  <si>
    <t>Se otorgaron 81 despensas  con artículos de primera necesidad para familias vulnerables y de escasos recursos</t>
  </si>
  <si>
    <t>Apoyo Deportivos</t>
  </si>
  <si>
    <t>Se otorgaron apoyo para el Jardín de Niños María Morelos y Pavón</t>
  </si>
  <si>
    <t>Jardín de Niños Moleros y Pavón</t>
  </si>
  <si>
    <t>Apoyo Educativos</t>
  </si>
  <si>
    <t xml:space="preserve">Se otorgaron apoyos a estudiantes que fueron utilizados en inscripciones escolares,1 inscripción en concurso de debate en Panamá y uniformes. </t>
  </si>
  <si>
    <t>Estudiantes de diversas Instituciones Educativas del Municipio</t>
  </si>
  <si>
    <t>Apoyo Funerario</t>
  </si>
  <si>
    <t>Se otorgaron apoyos Funerario a diversas familias, las cuales sufrieron la perdida de algún familiar, y se les apoyo económicamente para solventar la deuda adquirida con la funeraria.</t>
  </si>
  <si>
    <t>Regidor Ángel Padrón Rivera</t>
  </si>
  <si>
    <t>Dirección:  H. Ayuntamiento</t>
  </si>
  <si>
    <t xml:space="preserve">Apoyos generales </t>
  </si>
  <si>
    <t xml:space="preserve">Despensas, traslados, tomografías, medicamento, mobiliario, hospitalizaciones. </t>
  </si>
  <si>
    <t xml:space="preserve"> Familias de bajos recursos de diferentes comunidades y colonias del municipio. </t>
  </si>
  <si>
    <t>01 octubre 2022 al 30 de septiembre del 2023</t>
  </si>
  <si>
    <t>Apoyos funerarios</t>
  </si>
  <si>
    <t xml:space="preserve">Apoyo económico funerario </t>
  </si>
  <si>
    <t xml:space="preserve">Familias de bajos recursos de diferentes comunidades y colonias del municipio. </t>
  </si>
  <si>
    <t>01 de octubre del 2023 al 30 de septiembre de 2024</t>
  </si>
  <si>
    <t>Comisión de  Asistencia Social y sistema DIF Municipal.
4</t>
  </si>
  <si>
    <t>Contribuir a la resolución de asuntos que contribuyen a mantener la gobernabilidad en el municipio.</t>
  </si>
  <si>
    <t>26,000 habitantes del municipio.</t>
  </si>
  <si>
    <t>No aplica</t>
  </si>
  <si>
    <t>01 de octubre del 2023 al 1 de agosto de 2024</t>
  </si>
  <si>
    <t>Comisión de Hacienda, Patrimonio y cuenta Pública.
9</t>
  </si>
  <si>
    <t>Comisión de Seguridad Publica, Transito Y Protección Civil.
11</t>
  </si>
  <si>
    <t>1 de octubre del 2023 al 1 de agosto de 2024</t>
  </si>
  <si>
    <t xml:space="preserve">Comisión de Gobierno y Reglamentos.
8                                   </t>
  </si>
  <si>
    <t>Comisión de Agua Potable y Alcantarillado.
3</t>
  </si>
  <si>
    <t>Comisión de Obra Pública.
4</t>
  </si>
  <si>
    <t>Comisión de Educación, Cultura, Recreación y Deporte.
5</t>
  </si>
  <si>
    <t>Comisión de Fomento Económico.
3</t>
  </si>
  <si>
    <t>Comisión de Desarrollo Urbano, Regularización, de Predios y Protección al Medio Ambiente.
3</t>
  </si>
  <si>
    <t>Comisión de Servicios Públicos Municipales.
1</t>
  </si>
  <si>
    <t>Sesiones de Ayuntamiento celebradas 
(actas de Ayuntamiento generadas). 
Sesiones ordinarias 20.
Sesiones extraordinarias 26.
Sesiones solemnes 2.
Total sesiones de Ayuntamiento: 48.</t>
  </si>
  <si>
    <t>Garantiza la gobernabilidad en el municipio, realizando trabajos para que haya fluidez en actividades administrativas, atención a asuntos a particulares, asociaciones, empresas, con el fin de fortalecer el bienestar y la economía en el municipio.</t>
  </si>
  <si>
    <t>Acuerdos de Ayuntamiento notificados (instituciones y/o dependencias). 
202</t>
  </si>
  <si>
    <t>Garantiza la ejecución y seguimiento a las determinaciones del Ayuntamiento.</t>
  </si>
  <si>
    <t>Constancias expedidas (residencia, domicilio, identidad, ciudadanía, de dependencia económica, de ingresos y de origen). 
688</t>
  </si>
  <si>
    <t>Brindar el servicio a la ciudadanía para que realicen trámites.</t>
  </si>
  <si>
    <t>Permisos expedidos (uso de vía pública, eventos particulares, eventos con fines de lucro, renta y uso de espacios públicos. 
560</t>
  </si>
  <si>
    <t>Brindar el servicio a la ciudadanía para que realicen actividades.</t>
  </si>
  <si>
    <t>Constancias de factibilidad, ubicación y condiciones del establecimiento expedidas.
21</t>
  </si>
  <si>
    <t>Cartillas del Servicio Militar Nacional No Liberadas (extendidas a la ciudadanía).
30</t>
  </si>
  <si>
    <t>Certificado de Derecho de Uso  extendidos, (convenios de uso de locales en mercado Miguel Hidalgo).
5</t>
  </si>
  <si>
    <t>Brindar el servicio a la ciudadanía para que realicen actividades de comercio.</t>
  </si>
  <si>
    <t>Certificado de Derecho de Uso  extendidos, (convenios de uso de locales en mercado Benito Juárez).
27</t>
  </si>
  <si>
    <t>Atención y trámite a escritos dirigidos al H. Ayuntamiento.</t>
  </si>
  <si>
    <t>Brindar el servicio atención para que exista fluidez en al servicio público.</t>
  </si>
  <si>
    <t>Cumplimiento a Obligaciones de Transparencia en la Plataforma Nacional de Transparencia.</t>
  </si>
  <si>
    <t>Tener a disposición de la ciudadanía la información de carácter público.</t>
  </si>
  <si>
    <t>Atención a la ciudadanía en materia de audiencia por parte del Secretario del H. Ayuntamiento.</t>
  </si>
  <si>
    <t>Atención a la ciudadanía que requiere de solución a asuntos.</t>
  </si>
  <si>
    <t>Logística para y desarrollo de actividades para convocar a las sesiones de ayuntamiento.</t>
  </si>
  <si>
    <t>Garantizar la celebración de sesiones de Ayuntamiento.</t>
  </si>
  <si>
    <t xml:space="preserve">Elaboración y redacción de acuerdos y actas de ayuntamiento. </t>
  </si>
  <si>
    <t>Garantizar la notificación de sesiones de Ayuntamiento.</t>
  </si>
  <si>
    <t>Seguimiento a los indicadores de la matriz del PBR.</t>
  </si>
  <si>
    <t>Garantizar el monitoreo y ejecución de metas y objetivos.</t>
  </si>
  <si>
    <t>SECRETARIA DEL H. AYUNTAMIENTO</t>
  </si>
  <si>
    <t>Se realizaron 628 apoyos con traslado y combustible a ciudadanía  ludovicense</t>
  </si>
  <si>
    <t>se apoya en la economía del ciudadano ludovicense al llevarlos sin ocasionar algún costo para ellos a los hospitales de las diferentes ciudades de León, Guanajuato, Irapuato, Celaya e incluso a Hospitales de los estados de Querétaro, San Luis Potosí y a la Cd. de México.</t>
  </si>
  <si>
    <t>Pacientes de la cabecera municipal y de las diferentes comunidades del municipio de San Luis de la Paz, Gto, de la cuál el 16.67% de los beneficiarios pertenecen a una población indígena como lo son Misión de Chichimecas, San Ignacio y Paso Colorado. Además de toda la población beneficiada el 60.20% son mujeres y el 39.80% son hombres.</t>
  </si>
  <si>
    <t>Las evidencias con las que se cuentan son los estudios socioeconómicos y solicitudes que la ciudadanía firma</t>
  </si>
  <si>
    <t>X</t>
  </si>
  <si>
    <t>10 de octubre de 2023 al 12 de septiembre de 2024</t>
  </si>
  <si>
    <t>Se realizaron 14 apoyos funerarios</t>
  </si>
  <si>
    <t>se apoya a la ciudadanía en situación de vulnerabilidad al pagar un porcentaje de los gastos funerarios de sus familiares</t>
  </si>
  <si>
    <t>El 64.29% de los beneficiarios son mujeres mientras el 35.71% son hombres, todos ellos viven dentro de la cabecera municipal y comunidades aledañas</t>
  </si>
  <si>
    <t>Adornos, pista de hielo y eventos de fiestas decembrinas</t>
  </si>
  <si>
    <t>Decoración del centro histórico del municipio y de esa manera darle una mejor vista a San Luis de la Paz</t>
  </si>
  <si>
    <t>Las evidencias con las que se cuentan son fotografías.</t>
  </si>
  <si>
    <t>Diciembre de 2023</t>
  </si>
  <si>
    <t>OFICIALÍA MAYOR</t>
  </si>
  <si>
    <t>Revisión del Proyectos de Reglamentos Municipales y Estatales</t>
  </si>
  <si>
    <t xml:space="preserve">Iniciativa de Ley Municipal (Foro Regional)
Reglamento del Centro de Control Animal para el Municipio de San Luis de la Paz.
Manuales de la Administración Pública Municipal.
</t>
  </si>
  <si>
    <t>Todos los ciudadanos del municipio de San Luis de la Paz que se sujetan a  normas en su comportamiento y para las áreas de la Administración Municipal</t>
  </si>
  <si>
    <t>Elaboración de Anteproyecto de Reglamento</t>
  </si>
  <si>
    <t>Segunda versión del Reglamento de Trasparencia y Acceso la Información del Municipio.
Manual Orgánico y de Procedimientos del Área de Mejora Regulatoria.</t>
  </si>
  <si>
    <t>Mantenimiento y actualización de la Página WEB www.sanluisdelapaz.net</t>
  </si>
  <si>
    <t>Trámites y Servicios.
Regulaciones (Reglamentos, Leyes, Disposiciones Administrativas)
Agendas Regulatorias.
Informes.
Iniciativas de Reglamentos.
Consultas Ciudadanas.
Padrón de Inspectores, Verificadores.
Protesta Ciudadana</t>
  </si>
  <si>
    <t>Todos las personas que realizan trámites y servicios ante la administración municipal</t>
  </si>
  <si>
    <t>Mantenimiento a la Plataforma GTO-DIGITAL</t>
  </si>
  <si>
    <t>Revisión de trámites y servicios con  expedición de sus respectivas observaciones.
Entrevistas con los Responsables Oficiales de Mejora Regulatoria</t>
  </si>
  <si>
    <t>Impartición y asistencia a capacitaciones.</t>
  </si>
  <si>
    <t>MEJORA REGULATORIA</t>
  </si>
  <si>
    <t xml:space="preserve"> Página WEB www.sanluisdelapaz.net</t>
  </si>
  <si>
    <t>Habitantes del Municipio</t>
  </si>
  <si>
    <t>Manual Orgánico y de Procedimientos de Mejora Regulatoria</t>
  </si>
  <si>
    <t>Obligatoriedad 
de las áreas</t>
  </si>
  <si>
    <t>Operativos para eventos extraordinarios (culturales, deportivos, masivos y/o fiestas patronales)</t>
  </si>
  <si>
    <t>La dirección de seguridad pública con la finalidad de brindar seguridad y paz social, busca siempre mantener presencia policial en los eventos masivos, siempre y cuando sean sin fines de lucro. Y para poder brindar seguridad se solicita el apoyo de los elementos en sus horarios de descanso y a si aumentar el estado de fuerza con el que se contara ese día, para no descuidar la seguridad del municipio y la de los asistentes a los eventos.</t>
  </si>
  <si>
    <t>128 mil 536 habitantes</t>
  </si>
  <si>
    <t>01 de octubre del 2023 al 30 de septiembre del 2024</t>
  </si>
  <si>
    <t>Curso de verano para niñas, niños y jóvenes  del municipio</t>
  </si>
  <si>
    <t>El área de prevención de la dirección de seguridad pública, organizo el curso de verano donde se realizaron actividades con diferentes dependencias de la administración (Protección Civil, DIF, CAISES, etc.) y con esta dirección, para mostrarles las funciones que se realizan, medias de protección personal y otros conocimientos para su desarrollo</t>
  </si>
  <si>
    <t xml:space="preserve">49 niñas, niños y jóvenes </t>
  </si>
  <si>
    <t xml:space="preserve">Reforzamiento de valores en niños, niñas y adolecentes. </t>
  </si>
  <si>
    <t>Mes de Julio del 2024</t>
  </si>
  <si>
    <t xml:space="preserve">Campañas de difusión de medias de prevención de delitos. </t>
  </si>
  <si>
    <t>Se mantiene una campaña permanente  por medio del área de prevención del delito, realizando la instalación de módulos informativos, por medio de redes sociales, en escuelas con platicas y acercamiento a los comités vecinales</t>
  </si>
  <si>
    <t>Fortalecimiento de la unidad especializada en atención de casos de violencia de género</t>
  </si>
  <si>
    <t xml:space="preserve">La unidad de esta integrado por 14 quienes durante este periodo se capacitaron en temas atención de casos de violencia de género en el nivel intermedio y avanzado, mismo que se encuentra trabajando las 24 horas del día, además de trabajar en conjunto con otras instituciones como lo son Procuradora Auxiliar de protección de Niños, Niñas y Adolescentes, Coordinación de la Mujer, DIF Municipal, Salud Mental del Hospital Materno, SIPINNA, etc.
A demás que esta unidad atendió un total 347 caso de violencia de género, los cuales todo concluyeron en la canalización y seguimiento de la autoridad competente.
</t>
  </si>
  <si>
    <t xml:space="preserve">285 casos de donde la victima fueron mujeres 
36 Mujeres menores de edad 
268 Mujeres mayores de edad
34 Caso donde la victima fueron Hombres
29  Hombres menores de edad
5 Hombres mayores de edad
</t>
  </si>
  <si>
    <t>Profesionalización de elementos de Seguridad Publica</t>
  </si>
  <si>
    <t xml:space="preserve">Al total de los elementos se seguridad publica se capacitaron en los temas de Uso Legitimo de fuerza, Combate Urbano, Manejo de Armas Automáticas, Armamento y Tiro, Crianza Positiva, Conducción de Vehículos de emergencias, Patrullaje y  vigilancia, etc. </t>
  </si>
  <si>
    <t>Central de emergencias</t>
  </si>
  <si>
    <t>Se atendieron y se canalizaron el 100% de las llamadas recibidas en la central de emergencias, las 65,000 cuales son aproximadamente  llamadas</t>
  </si>
  <si>
    <t>Operativos Intermunicipales en la región noreste</t>
  </si>
  <si>
    <t xml:space="preserve">La Dirección de seguridad pública durante el periodo 01 de octubre del 2023 a la fecha ha coordinado 52 operativos intermunicipales en el municipio, en donde participan atarjea, Doctor Mora, San José Iturbide, Santa Catarina, Tierra Blanca, Victoria, Xichú y las Fuerzas de Seguridad Pública del Estado de Guanajuato.
Operativos con la finalidad de aumentar el estado de fuerza del municipio, realizar recorridos de vigilancia y prevención, disminuir los delitos en el municipio y apoyar en eventos masivo dentro del municipio
Adema de coordinar los operativos la dirección de seguridad pública tiene que participar en los operativos que se realicen en los municipios aledaños y con la participación también se mantiene el compromiso 2B de los 46 compromiso al 100%, mismo que se tienen entre gobierno del estado con el municipio.
</t>
  </si>
  <si>
    <t xml:space="preserve">Seguimiento de  programa de Colonia Segura, como una estrategia de seguridad e implementación de tecnologías la dirección de seguridad pública mediante el trabajo de análisis de la información asigno ubicaciones para la instalación de cámaras de seguridad  y botones de enlace ciudadano esto con autorización de los propietarios de los inmuebles.
Cámaras y botones que tiene como objetivo una pronta atención, ubicación y seguimiento de los probables responsables de la comisión de un delito, para esto se instalaron un total de 315 kit de seguridad en toda la cabecera municipal.
Durante la operación estas cámaras han tenido resultados positivo en la ubicación de personas que han cometido un posible delito, grabaciones que han sido utilizadas por esta dirección para mejorar la seguridad al igual que se le han facilitado el materia a la fiscalía para apoyar en el trabajo de investigación.
</t>
  </si>
  <si>
    <t xml:space="preserve">315 familias directamente e indirectamente los vecinos de la colonia </t>
  </si>
  <si>
    <t>01 de octubre del 2022 al 30 de septiembre del 2023</t>
  </si>
  <si>
    <t xml:space="preserve">46 Compromisos municipales </t>
  </si>
  <si>
    <t xml:space="preserve">La Dirección de Seguridad Pública Municipal en seguimiento a los 46 compromisos firmado por el Presidente municipal Luis Gerardo Sánchez Sánchez con el Gobierno del estado de Guanajuato, nos permitimos informar que hasta el último corte el municipio cuenta con un 91% de cumplimiento de los compromisos, y con ello teniendo como resultado apoyos en capacitación y equipamiento para la dirección de seguridad publica </t>
  </si>
  <si>
    <t>Eje: Seguridad para el Desarrollo</t>
  </si>
  <si>
    <t>SEGUIRIDAD PÚBLICA MUNICIPAL</t>
  </si>
  <si>
    <t>DIRECCIÓN DE DESARROLLO SOCIAL</t>
  </si>
  <si>
    <t>Trámites y Servicios</t>
  </si>
  <si>
    <t>Mejorar la calidad de vida del migrante y sus familias, dignificándolo, atendiendo sus necesidades, potenciando sus talentos y capacidades.</t>
  </si>
  <si>
    <t>242 Beneficiarios directos, en las vertientes de Beneficios Federales, Permiso de Internación por Razones Humanitarias, Repatriación de Migrantes, Traslado de Restos, Localización, Tramites Varios y Citas para Trámite de Pasaporte; de las Localidades San Rafael de la Curva, San Agustín, Puerto del Gato, Estación de Lourdes, Los Dolores, San Nicolás del Carmen, Laguna Seca, Misión de Abajo, etc. y Cabecera Municipal</t>
  </si>
  <si>
    <t>Es variable de acuerdo al tipo de trámite.</t>
  </si>
  <si>
    <t>Municipio en coordinación con la Secretaría del Migrante</t>
  </si>
  <si>
    <t>Apoyos Económicos</t>
  </si>
  <si>
    <t>Reembolso en los trámites de Permiso de Internación por Razones Humanitarias, Traslados de Restos, Repatriación de Migrante</t>
  </si>
  <si>
    <t>25 Reembolsos, 10 Localidades: El Derramadero, San Cayetano, Espinas Blancas, Mineral de Pozos, San Nicolás del Carmen, La Lagunita, Estación de Lourdes, Toreador de Enmedio, San Isidro, Fracciones de Lourdes y Cabecera Municipal</t>
  </si>
  <si>
    <t>Concluido</t>
  </si>
  <si>
    <t>Programa Héroes Paisanos</t>
  </si>
  <si>
    <t>Informan y orientan a los connacionales que ingresan a México, sobre sus derechos y obligaciones; distribuyen material impreso e información “persona a persona”; reciben quejas y peticiones de los paisanos para su debido seguimiento. Ante el Instituto Nacional de Migración.</t>
  </si>
  <si>
    <t>3 Operativos Anuales: Decembrino (29 de noviembre de 2023 al 08 de enero de 2024), Semana Santa (08 de marzo al 07 de abril de 2024), Verano (18 de julio al 18 de agosto de 2024)</t>
  </si>
  <si>
    <t>4,232 guías entregadas en los tres operativos</t>
  </si>
  <si>
    <t>Enlace municipal en coordinación con la Secretaría del Migrante</t>
  </si>
  <si>
    <t xml:space="preserve">Mineros de Plata </t>
  </si>
  <si>
    <t>126 Beneficiarios, 34 Comunidades  entre las que destacan: Labor de Gamboa, Llano verde, San Cayetano, Adjuntas de las Mesas, San Antón de los Martínez, Santa Ana y Lobos, Fracciones de Lourdes, Ejido Jofre, etc. y Cabecera Municipal (Los Pinos, La Montañita, La Central, Vicente Guerrero, El Panteón, Nueva del Sol, etc.).</t>
  </si>
  <si>
    <t>El Estado y el Municipio, realiza la integración de expediente, cubren los traslados al visado y el beneficiario cubre el pago de derechos y la reservación del vuelo.</t>
  </si>
  <si>
    <t>Ampliación del Sistema Integral de agua potable (cuarta etapa) para beneficiar a las localidades de Misión Chichimecas y Paso Colorado en el municipio de San Luis de la Paz, Guanajuato</t>
  </si>
  <si>
    <t>Las familias de la comunidad indígena de misión de chichimecas tienen un servicio más eficiente y la cantidad necesaria de agua potable, además de que algunas familias ya cuentan acceso al servicio de agua a través de la conexión e instalación de tomas domiciliarias en sus viviendas, ahora también las condiciones en que se encuentra el pozo o fuente de abastecimiento son mejores y la ampliación de las redes de conducción y distribución han permitido mejorar el servicio en todas las viviendas de los usuarios.</t>
  </si>
  <si>
    <t>Localidad Misión de Chichimecas; Población indígena: total beneficiarios 9,609; mujeres 4,888, hombres 4,721</t>
  </si>
  <si>
    <t xml:space="preserve">Se ha mejorado el sistema integral de agua potable de Misión de Chichimecas, lo que permite dar un servicio mas oportuno y eficiente a los usuarios, erradicando con ello la problemática inherente a la falta de agua potable.  </t>
  </si>
  <si>
    <t>$ 10,473,512.46</t>
  </si>
  <si>
    <t>$ 5,236,756.23</t>
  </si>
  <si>
    <t xml:space="preserve">23 de Abril al 20 de Agosto de 2024 </t>
  </si>
  <si>
    <t>Convenio CGAJ-CV-025-2024 Programa para el Bienestar Integral de los Pueblos Indígenas (PROBIPI)</t>
  </si>
  <si>
    <t xml:space="preserve">Adquisición, suministro y  Puesta en servicio de equipamiento para la Rehabilitación de 26 sistemas aislados de energía eléctrica de paneles fotovoltaicos (Rehabilitación de Paneles solares 2023) </t>
  </si>
  <si>
    <t>Del 08 al 28 de Diciembre del 2023</t>
  </si>
  <si>
    <t>Programa de  electrificación y/o Programa de Servicios Básicos de la vivienda</t>
  </si>
  <si>
    <t xml:space="preserve">Regularización de predios  Rústicos Agrícolas y Ganaderos de Pequeña Propiedad </t>
  </si>
  <si>
    <t>No Aplica</t>
  </si>
  <si>
    <t>Se proyecta el  término  hasta Septiembre del 2025 (Los expedientes están en proceso de integración y verificación de campo</t>
  </si>
  <si>
    <t>Programa de Regularización de Predios Rústicos</t>
  </si>
  <si>
    <t xml:space="preserve">Octubre 2023 - Septiembre 2024 </t>
  </si>
  <si>
    <t>FSUE; C.F.E.</t>
  </si>
  <si>
    <t xml:space="preserve">FSUE; C.F.E. </t>
  </si>
  <si>
    <t>ALIMENTARIO</t>
  </si>
  <si>
    <t>Modalidad de alimentación escolar fría</t>
  </si>
  <si>
    <t>Entrega de raciones de alimentos fríos de forma mensual o bimensual a las alumnas y alumnos a través de los comités de padres de familia de los planteles educativos públicos inscritos</t>
  </si>
  <si>
    <t>Proporcionar asistencia alimentaria de calidad nutricia e inocua con insumos en frío a alumnos de los planteles educativos inscritos, con lo cual se aporta una cantidad de calorías y nutrientes necesarias para cada individuo con lo cual se reduce el riesgo de enfermedades crónicas relacionadas a la alimentación y se fomentan hábitos saludables.</t>
  </si>
  <si>
    <t>1 de octubre 2023 al 30 de septiembre 2024</t>
  </si>
  <si>
    <t>Modalidad de alimentación escolar caliente</t>
  </si>
  <si>
    <t>Entrega de raciones de alimentos para su preparación caliente de forma mensual o bimensual a las alumnas y alumnos a través de los comités de padres de familia de los planteles educativos públicos inscritos</t>
  </si>
  <si>
    <t>Proporcionar asistencia alimentaria de calidad nutricia e inocua con insumos para la preparación de platillos calientes a los alumnos de los planteles educativos inscritos, con lo cual se aporta una cantidad de calorías y nutrientes necesarias para cada individuo con lo cual se reduce el riesgo de enfermedades crónicas relacionadas a la alimentación y se fomentan hábitos saludables.</t>
  </si>
  <si>
    <t>Modalidad de atención alimentaria a grupos prioritarios</t>
  </si>
  <si>
    <t>Entrega de raciones de alimentos para su preparación caliente de forma mensual o bimensual a la población en general inscrita en el espacio alimentario</t>
  </si>
  <si>
    <t>Proporcionar asistencia alimentaria de calidad nutricia e inocua con insumos para la preparación de platillos calientes a la población en general que esté inscrito, con lo cual se aporta una cantidad de calorías y nutrientes necesarias para cada individuo con lo cual se reduce el riesgo de enfermedades crónicas relacionadas a la alimentación y se fomentan hábitos saludables.</t>
  </si>
  <si>
    <t>Modalidad de atención alimentaria en los Primero mil días</t>
  </si>
  <si>
    <t>Entrega de raciones de alimentos para su preparación caliente de forma mensual o bimensual a las niñas y niños durante los primeros mil días de vida</t>
  </si>
  <si>
    <t>Proporcionar asistencia alimentaria de calidad nutricia e inocua con insumos para la preparación de platillos calientes a niñas y niños en edad de 6 a 24 meses que estén inscritos, con lo cual se aporta una cantidad de calorías y nutrientes necesarias para cada individuo con lo cual se reduce el riesgo de enfermedades crónicas relacionadas a la alimentación y se fomentan hábitos saludables.</t>
  </si>
  <si>
    <t>Modalidad de atención alimentaria a niñas y niños de 2 a 5 años y 11 meses de edad</t>
  </si>
  <si>
    <t>Entrega de raciones de alimentos para su preparación caliente de forma mensual o bimensual a las niñas y niños a partir de los 2 a 5 años y 11 meses</t>
  </si>
  <si>
    <t>Proporcionar asistencia alimentaria de calidad nutricia e inocua con insumos para la preparación de platillos calientes a niñas y niños de 2 a 5 años y 11 meses que estén inscritos, con lo cual se aporta una cantidad de calorías y nutrientes necesarias para cada individuo con lo cual se reduce el riesgo de enfermedades crónicas relacionadas a la alimentación y se fomentan hábitos saludables.</t>
  </si>
  <si>
    <t>Programa de orientación alimentaria</t>
  </si>
  <si>
    <t>Brindar servicio de orientación alimentaria a la población inscrita en el programa alimentario en sus distintas modalidades.</t>
  </si>
  <si>
    <t>101 comités de padres de familia fueron atendidos mediante temas de orientación alimentaria a través de información presencial y/o digital. 
Temas de: Menú cíclico, Acomodo de insumos, Recetas saludables, 5 consejos para crecer 5cm por año, Clave PF, Plato del bien comer, Refrigerios, Beneficios y funciones de la proteína, Ejercicio en las diferentes etapas de la vida, Porciones recomendadas.</t>
  </si>
  <si>
    <t>Promover hábitos saludables en las personas, familias y comunidades en temas de la alimentación</t>
  </si>
  <si>
    <t>Programa asistencia social</t>
  </si>
  <si>
    <t>Cabecera San Luis de la Paz,49 personas beneficiadas.</t>
  </si>
  <si>
    <t>Mejora en el bienestar</t>
  </si>
  <si>
    <t>Todos Adelante Gto.</t>
  </si>
  <si>
    <t xml:space="preserve">Sesiones taller </t>
  </si>
  <si>
    <t>Talleres</t>
  </si>
  <si>
    <t>REHABILITACIÓN</t>
  </si>
  <si>
    <t>Evento por el Día Internacional De Las Personas Con Discapacidad</t>
  </si>
  <si>
    <t>Evento de Conmemoración por el Día Internacional de las Personas con Discapacidad</t>
  </si>
  <si>
    <t>Las personas con discapacidad y sus familiares son los principales beneficiarios, participaron personas de Cabecera Municipal, escuelas y público en general, 124 mujeres 97 hombres.</t>
  </si>
  <si>
    <t>Que las personas con discapacidad, familiares y público en general conozcan los Derechos de las Personas con Discapacidad.</t>
  </si>
  <si>
    <t>6, 7 y 8 de diciembre 2023</t>
  </si>
  <si>
    <t>Bienestar Incluyente</t>
  </si>
  <si>
    <t>Entrega de Credenciales</t>
  </si>
  <si>
    <t>Entrega de la Credencial Nacional para Personas con Discapacidad</t>
  </si>
  <si>
    <t>Personas con diferente tipo de discapacidad, personas de Cabecera Municipal y de diferentes comunidades, como lo es Pozo Hondo, Paso De Vaqueros, Lourdes, Berlín, Derramadero, El Garabatillo, Municipio de Dolores Hidalgo y Jalpan de Serra, Municipio De Querétaro. 18 mujeres 24 hombres.</t>
  </si>
  <si>
    <t>Que las personas con discapacidad y sus familias cuenten con un documento que les de identidad, una identificación con fotografía con validez nacional y beneficios al obtener descuentos en diferentes servicios.</t>
  </si>
  <si>
    <t>24 de febrero y 26 de julio 2024                                                                         El trámite es permanente</t>
  </si>
  <si>
    <t>Agencia Laboral</t>
  </si>
  <si>
    <t>Prueba VALPAR</t>
  </si>
  <si>
    <t>Prueba de habilidades para personas con discapacidad en edad laboral, para generar su perfil laboral y entrar a bolsa de trabajo.</t>
  </si>
  <si>
    <t>Que las personas con discapacidad en edad laboral se integres al área laboral.</t>
  </si>
  <si>
    <t>Capacitación para personas con discapacidad</t>
  </si>
  <si>
    <t>Las personas con discapacidad en edad laboral y sus familiares son los principales beneficiarios, participaron personas de Cabecera Municipal, Mineral de Pozos, San Juan Segundo. 2 hombres y una mujer.</t>
  </si>
  <si>
    <t>Que las personas con discapacidad, aprendan a comunicarse de manera correcta y a otras, un oficio que les genere un ingreso económico.</t>
  </si>
  <si>
    <t>Terapia Física</t>
  </si>
  <si>
    <t>Se mejora la calidad de vida mediante la habilitación y/o rehabilitación del sistema musculo esquelético mediante el uso de agentes físicos.</t>
  </si>
  <si>
    <t>Atendidos 188 hombres, 272 mujeres, población indígena: 2 pacientes, con un total de 5,222 sesiones. Comunidades: La Semita, Misión De Chichimecas, El Jardín, San Juan De La Enramada, Toreador De Bajo, Toreador De Arriba, Toreador De En Medio, La Merced, Potrillos De Victoria, La Luz De La Esquina, San Juan De Los Rangeles, Rancho De San Ernesto, Derramadero Segundo, Los Dolores, Valle De Guadalupe, San Cristóbal, Purísima Del Cerro Grande, Santa Elena.</t>
  </si>
  <si>
    <t>Mejorar la calidad de vida de cada paciente, mejorando su movilidad, su fuerza y musco esquelética, y pacientes neurológicos a trasvés de ejercicios, aplicación de tratamientos que ayudan a que el paciente pueda salir adelante con su discapacidad permanente o temporal.</t>
  </si>
  <si>
    <t>1 de octubre 2023  al 24 de julio 2024</t>
  </si>
  <si>
    <t>Terapia de Lenguaje</t>
  </si>
  <si>
    <t>Actividades enfocadas en la mejora del habla y de la comunicación desde temprana edad.</t>
  </si>
  <si>
    <t>Atendidos 296 hombres, 146 mujeres, población indígena: 4 persona, con un total de 475 sesiones. Comunidades: San Diego De La Unión, El Garabatillo de Dolores Hidalgo; de Victoria: Salitrera, Cañada De Moreno; Xichú; de San Luis De La Paz, San Ignacio, Toreador De Enmedio, Laguna Seca, Ex Hacienda De Jesús, San Rafael De Fátima, Mineral De Pozos, Escondidita, Fracciones De Lourdes, Pozo Blanco, El Sauz, San Nicolás Del Carmen, Rancho Nuevo, San Agustín Segundo, Covadonga, El Carmen, Misión De Abajo, Ejido San Luis, Paso De Vaqueros, Manzanares, Los Pirules, El Pringón, Rancho Nuevo, El Maravillal, La Ciénega, La Luz, Los Dolores, Maguey Blanco, Las Adjuntas, Ortega, La Soledad.</t>
  </si>
  <si>
    <t>Trabaja con los pacientes con problemas del habla, de lectura a través de diferentes actividades lúdicas que ayudan a mejorar la pronunciación y comunicación del paciente con su entorno escolar y familiar.</t>
  </si>
  <si>
    <t>Trabajo Social</t>
  </si>
  <si>
    <t>Atención a 346 mujeres y 298 hombres; población indígena 32 personas, atenciones totales 554. Localidades Ex Hacienda De Jesús, Cerro Prieto, La Encina, San Nicolás Del Carmen, Covadonga, La Norita Del Refugio, Los Dolores, El Charco, Toreador De Abajo, San Ignacio, Misión De Arriba, Jardines Del Alba, Terreros, Pozo Hondo, La Luz De La Esquina, El Tepetate, La Merced, Toreador De Arriba, San Rafael De Fátima, El Infiernillo, El Pringón, Manzanares, Paso De  Vaqueros, El Jardín, Sam Juan De La Enramada, Misión De Abajo, El Maravillal, La Escondidita, El Boludo, Santa Brígida, Mineral De Pozos, Chupadero, Ciénega, Luz De Lourdes, Fracciones De Lourdes, El Huamúchil, Xichú, El Crucero, La Sabana, Purísima De Cerro Grande.</t>
  </si>
  <si>
    <t>Los pacientes obtienen una tarifa de bajo costo para cada una de sus sesiones de rehabilitación, por lo que son servicios a alcance de la población, de igual manera los pacientes reciben atención y canalización a diferentes instituciones de salud para tratar sus cirugías de cataratas, labio leporino y paladar hendido, prótesis y más, por lo que mejoran su calidad de vida considerablemente.</t>
  </si>
  <si>
    <t>Psicología</t>
  </si>
  <si>
    <t>Atención a 38 hombres, 37mujeres, se atendió la Cabecera Municipal, Estación De Lourdes, Purísima De Cerro Grande, Pozo Hondo, La Florida, San Antonio 1ero, Mineral De Pozos, Rancho Los Mulatos De San Diego De La Unión, Com. La Esperanza de Dolores Hidalgo, Paso De Vaqueros, Victoria, Las Trojes, San Nicolás Del Carmen, La Escondidita, La Ciénega, El Maravillal, Rancho Rosa Morada, Cruz De Guerrero, San Juan De Los Rangeles, Los Pirules, Rancho Nuevo, San Ernesto, El Palmarito, Paredes, Los Dolores, Espinas Blancas, Piedras De Lumbre, San Rafael De Fátima, Fracciones De Lourdes, El Jardín, El Sauz, y El Tazajillo de Victoria.</t>
  </si>
  <si>
    <t>La atención psicológica ayuda a que los pacientes acepten su discapacidad y busquen la rehabilitación, los orienta para que no caigan en las adicciones que una discapacidad puede atraer, y los motiva para que se esfuercen en sus terapias.</t>
  </si>
  <si>
    <t>UPAI</t>
  </si>
  <si>
    <t>Atención psicológica</t>
  </si>
  <si>
    <t>1107 sesiones psicológicas/240 pacientes</t>
  </si>
  <si>
    <t>Población abierta. Niñas, niños, adolescentes, adultos hombre y mujeres.</t>
  </si>
  <si>
    <t>Proporcionar habilidades para mejorar la calidad de vida.</t>
  </si>
  <si>
    <t>Unidad de Prevención y Atención Integral</t>
  </si>
  <si>
    <t>Referencia a psiquiatría y tratamiento para adicciones.</t>
  </si>
  <si>
    <t>28 traslados/28 usuarios</t>
  </si>
  <si>
    <t>4 menores de edad, 24 adultos</t>
  </si>
  <si>
    <t>Los usuarios reciben tratamiento continuo para las adicciones y/o trastorno mental.</t>
  </si>
  <si>
    <t>Taller de prevención de riesgos psicosociales y crianza positiva.</t>
  </si>
  <si>
    <t xml:space="preserve">114 talleres </t>
  </si>
  <si>
    <t>Escuelas públicas y privadas del Municipio.</t>
  </si>
  <si>
    <t>Potenciar las habilidades de los padres e hijos con el fin de promover el buen trato y prevención de riesgos psicosociales.</t>
  </si>
  <si>
    <t>Participación infantil</t>
  </si>
  <si>
    <t>4 Concursos</t>
  </si>
  <si>
    <t>105 Niñas, niños y adolescentes</t>
  </si>
  <si>
    <t>Promover la participación infantil y los valores en la familia, Cascarita del Terror, Pasarela de Catrines y Catrinas, Carrera de Relevos, Baile en Familia.</t>
  </si>
  <si>
    <t>Reinserción escolar</t>
  </si>
  <si>
    <t>Acciones de reinserción escolar</t>
  </si>
  <si>
    <t>19 Niñas, niños y adolescentes</t>
  </si>
  <si>
    <t>Intervención con NNA en situación de trabajo infantil que no se encuentran estudiando, con el objetivo de reinversión escolar.</t>
  </si>
  <si>
    <t>Niñas, niños y adolescentes repatriados</t>
  </si>
  <si>
    <t>Acciones de asistencia social para una repatriación segura de NNA</t>
  </si>
  <si>
    <t>3 Adolescentes</t>
  </si>
  <si>
    <t>Acciones de gestión con DIF de frontera norte para una repatriación segura.</t>
  </si>
  <si>
    <t>Campañas De Regulación Del Estado Civil De Las Personas</t>
  </si>
  <si>
    <t>65 actas de matrimonio y 1 acta de nacimiento</t>
  </si>
  <si>
    <t>130 Adulto, 1 niño de 7 años de edad.</t>
  </si>
  <si>
    <t>Acciones de colaboración con registro civil para regulación del estado civil de las personas.</t>
  </si>
  <si>
    <t>CADI</t>
  </si>
  <si>
    <t>Que las niñas y niños reciban una alimentación variada y nutricional de acuerdo a su edad durante su estancia en CADI.</t>
  </si>
  <si>
    <t>Se proporcionan 3 alimentos al día a cada niño inscrito en CADI.</t>
  </si>
  <si>
    <t>54 Niñas y niños</t>
  </si>
  <si>
    <t>Alimentación completa que cubra los requerimientos calóricos en las niñas y niños inscritos en CADI.</t>
  </si>
  <si>
    <t>Centro de Atención de Desarrollo Infantil</t>
  </si>
  <si>
    <t>Dar cumplimiento a la ley y reglamento para regular la prestación de servicios de atención, cuidado y desarrollo integral infantil en el Estado de Guanajuato.</t>
  </si>
  <si>
    <t>Dar cumplimiento</t>
  </si>
  <si>
    <t>Se brinda atención asistencial, nutricional y educativa a niños y niñas de CADI.</t>
  </si>
  <si>
    <t>Atención permanente a las niñas y niños adecuadamente para lograr un desarrollo integral óptimo de acuerdo a su edad.</t>
  </si>
  <si>
    <t>Visitas de verificación</t>
  </si>
  <si>
    <t>Visitas a los Centros de Atención Infantil (CAI) particulares del Municipio.</t>
  </si>
  <si>
    <t xml:space="preserve">12 visitas a 8 CAI en Cabecera Municipal </t>
  </si>
  <si>
    <t>Visitar los CAI para seguimiento de lo que solicita la ley.</t>
  </si>
  <si>
    <t>SISTEMA MUNICIPAL DIF</t>
  </si>
  <si>
    <t>120,517.79</t>
  </si>
  <si>
    <t>Entrega de mobiliario, maquinaria, equipo y/o herramienta a las mujeres buscadoras de empleo que con competencias y experiencia laboral desean desarrollar una actividad productiva por propia cuenta Esto es con el fin de que diversifiques tus ingresos económicos.
Dicho programa provee apoyos en especie, por ejemplo: mobiliario, maquinaria, equipo, herramientas, capital de trabajo, equipo básico e indispensable</t>
  </si>
  <si>
    <t xml:space="preserve"> 5 apoyos en proceso de gestión, 4 de cabecera municipal  y 1 de comunidad Fracciones de Lourdes. Beneficiando a 5 familias con un promedio de 20 personas en total. </t>
  </si>
  <si>
    <t xml:space="preserve">200 mujeres de cabecera municipal.                                             </t>
  </si>
  <si>
    <t xml:space="preserve">Mejor salud, actitud positiva y conocimiento de su interior. </t>
  </si>
  <si>
    <t>58,000</t>
  </si>
  <si>
    <t xml:space="preserve">8 de marzo de 2024.             </t>
  </si>
  <si>
    <t>Programa anual de trabajo municipal.</t>
  </si>
  <si>
    <t>Apoyo Medida Compensatoria Empodérate GTO consistente en la entrega de $2,500.00 (dos mil quinientos pesos 00/100 M.N.) depositados en una tarjeta bancaria en una sola ministración, destinado a solventar gastos emergentes; o la reactivación económica de su fuente de ingresos.</t>
  </si>
  <si>
    <t>11 apoyos de medidas compensatorias a 11 mujeres de cabecera municipal y comunidades. Beneficiando a 11 familias con un promedio de 44 personas en total.</t>
  </si>
  <si>
    <t>Las usuarias obtienen el recurso económico para solventar el gasto emergente, lo que, les permite mejorar su condición de vida.</t>
  </si>
  <si>
    <t>27,500</t>
  </si>
  <si>
    <t>Gestión febrero 2024. Entrega 16 de julio de 2024.</t>
  </si>
  <si>
    <t xml:space="preserve">Programa municipal </t>
  </si>
  <si>
    <t>Centro de Desarrollo de las Mujeres</t>
  </si>
  <si>
    <t xml:space="preserve"> 12 redes de mujeres en un periodo de 3 meses (may-jul).  Un total de 40 redes de mujeres desde 2021-2024. Cada red conformada por 4 integrantes. </t>
  </si>
  <si>
    <t>384,000</t>
  </si>
  <si>
    <t>Semestral</t>
  </si>
  <si>
    <t xml:space="preserve">Convenio </t>
  </si>
  <si>
    <t>Suministro e instalación de placas de nomenclatura para calles del municipio</t>
  </si>
  <si>
    <t>identificación de vialidades de cabecera municipal y comunidades de San Luis de la Paz</t>
  </si>
  <si>
    <t>el programa tiene como beneficiarios  mas de 80 % habitantes en cabecera municipal en colonias como: jardines de san Ignacio, lomas de la paz, calles de  Centro de la Ciudad, col. las ladrilleras, col. lomas verdes, col. nuevo México, col. san Luis Gonzaga, col. panorámica. , así como un 90% de beneficiados en comunidades como lo son san isidro, jorfe, y un 100% de beneficiados en la loc. indígena de San Ignacio.</t>
  </si>
  <si>
    <t>con esto esta mas clara la nomenclatura de vialidades para que por medio de placas metálicas con el nombre de la calle y colonia los vecinos y visitantes puedan identificar el lugar en donde se encuentran.</t>
  </si>
  <si>
    <t xml:space="preserve"> Se autorizo el  permiso venta de 3 fraccionamientos con una superficie de 32,400.57 m2 y un total de 98 lotes de diferentes tamaños.</t>
  </si>
  <si>
    <t>Adquirir y tener un espacio físico para vivir y contar con la certeza jurídica de una vivienda, promoviendo la compra de predios en zona regulares, que cuentan con los servicios básicos.</t>
  </si>
  <si>
    <t>392 personas  (4 personas por vivienda x 98 predios)</t>
  </si>
  <si>
    <t>en el periodo octubre 2023-0ctubre 2024, se autorizaron 3 permisos de venta con un total de 103 viviendas</t>
  </si>
  <si>
    <t xml:space="preserve">Evento entrega de escrituras 15 de febrero de 2024 </t>
  </si>
  <si>
    <t>70 Beneficiarios recibieron escrituras</t>
  </si>
  <si>
    <t>Beneficiarios de la colonia Esperanza Sur, con un total de 32 hombres y un total de 38 mujeres, siendo el 50% de la colonia, que reciben su escritura.</t>
  </si>
  <si>
    <t>Certeza jurídica</t>
  </si>
  <si>
    <t>2023-2024</t>
  </si>
  <si>
    <t>Convenio con el  INSUS (INSTITUTO NACIONAL DEL SUELO SUSTENTABLE).</t>
  </si>
  <si>
    <t>Evento entrega de escrituras 30 de julio de 2024</t>
  </si>
  <si>
    <t>94 Beneficiarios recibieron escrituras</t>
  </si>
  <si>
    <t>Beneficiarios de la colonia Esperanza Sur, con un total de 41 hombres y un total de 53 mujeres,  siendo el 50 % del total de la población,  para así poder finiquitar la regularización  de la colonia.</t>
  </si>
  <si>
    <t>50 familias beneficiadas, vecinos de la Comunidad Puerto de Matancillas</t>
  </si>
  <si>
    <t xml:space="preserve">Octubre 2023 - julio 2024 </t>
  </si>
  <si>
    <t>Reconocimiento de vialidad, denominada Circuito Graciela Peña Bernal</t>
  </si>
  <si>
    <t>10 familias beneficiadas</t>
  </si>
  <si>
    <t>DIRECCIÓN DE DESARROLLO URBANO</t>
  </si>
  <si>
    <t>Se autorizo el  permiso venta de 3 fraccionamientos con una superficie de 32,400.57 m2 y un total de 98 lotes de diferentes tamaños.</t>
  </si>
  <si>
    <t xml:space="preserve">Donación de árboles frutales y planta polinizadora  </t>
  </si>
  <si>
    <t>arboles en el municipio</t>
  </si>
  <si>
    <t>16 de febrero del 2024</t>
  </si>
  <si>
    <t xml:space="preserve">cabecera municipal </t>
  </si>
  <si>
    <t xml:space="preserve">Entrega de 13 quemadores al sector productivo ladrillero </t>
  </si>
  <si>
    <t>DIRECCIÓN DE PROTECCIÓN AL AMBIENTE</t>
  </si>
  <si>
    <t>RASTRO MUNICIPAL</t>
  </si>
  <si>
    <t>Reparación de parque vehicular</t>
  </si>
  <si>
    <t>Disminución de tiempos de entrega de canales a usuarios así como incremento de la sanidad de las mismas</t>
  </si>
  <si>
    <t>Cabecera municipal, estación de Lourdes, el Refugio, Mineral de Pozos, Covadonga, El Salitre</t>
  </si>
  <si>
    <t>Disminución de tiempos de entrega de 150 minutos a 60 minutos, incremento de sanidad</t>
  </si>
  <si>
    <t>Reparación del sistema de captación de agua en rastro municipal</t>
  </si>
  <si>
    <t>Manejo de indicadores de cloración y conteo de coliformes en el agua utilizada para los procesos de sacrificio.</t>
  </si>
  <si>
    <t>Población consumidora de carne de res, cerdo y borrego en el mpio de San Luis de la Paz</t>
  </si>
  <si>
    <t>Cumplimiento de la norma de SSA</t>
  </si>
  <si>
    <t>Mejoramiento sanitario</t>
  </si>
  <si>
    <t>Mejora la sanidad en el proceso y conservación de los procesos de sacrificio</t>
  </si>
  <si>
    <t>Mejoramiento en la estructura de la cámara fría, paredes fanatizadas al cubrirse con lainer</t>
  </si>
  <si>
    <t>Mantenimiento de equipo</t>
  </si>
  <si>
    <t>Disminución de tiempo del proceso de faenado en el sacrificio</t>
  </si>
  <si>
    <t>Disminución de tiempos de faenado de 100 minutos a 50 minutos, incremento de sanidad</t>
  </si>
  <si>
    <t>Adquisición de horno crematorio</t>
  </si>
  <si>
    <t>Correcta eliminación de los residuos y órganos decomisados</t>
  </si>
  <si>
    <t>Cumplimiento de las normas de SSA, PAOT, Ley Orgánica Municipal</t>
  </si>
  <si>
    <t>Mi colonia a color</t>
  </si>
  <si>
    <t>Aplicación de pintura en fachadas en viviendas de la cabecera municipal, con la finalidad de embellecer el entorno urbano.</t>
  </si>
  <si>
    <t>Aplicación de pintura en fachadas de viviendas en el municipio de San Luis de la Paz, Gto., en 11 colonias resultando 69216.31 metros cuadrados para 1028 viviendas, que benefician a 2719 mujeres y 456 hombres,</t>
  </si>
  <si>
    <t>Suministro, instalación y puesta en servicio de calentador solar de 10 tubos</t>
  </si>
  <si>
    <t>Mitigar los gases de efecto invernadero al reducir la quema de combustibles fósiles</t>
  </si>
  <si>
    <t>550 familias beneficiadas, 64 localidades entre las que destacan Misión de Chichimecas, San Pedro de los Pozos (Mineral de Pozos) y cabecera municipal, etc.                                                                    1861 beneficiarios directos/1038 mujeres/823 hombres</t>
  </si>
  <si>
    <t>Se lograron los cambios esperados</t>
  </si>
  <si>
    <t>Construcción de techo firme a base de sistema térmico maxiterm</t>
  </si>
  <si>
    <t>Mejorar la calidad de vida en los espacios de la vivienda</t>
  </si>
  <si>
    <t xml:space="preserve">82 familias beneficiadas, 31 localidades entre las que destacan, Misión de Chichimecas, Lourdes (Estación de Lourdes) y cabecera municipal, etc.                          384 beneficiarios directos/209 mujeres/175 hombres                            </t>
  </si>
  <si>
    <t>Calentadores solares</t>
  </si>
  <si>
    <t>Adquisición y suministro de calentador solar de 10 tubos, con el fin de mitigar los gases de efecto invernadero al reducir la quema de combustibles fósiles</t>
  </si>
  <si>
    <t>584 familias beneficiadas, 98 localidades entre las que destacan Misión de Chichimecas, San Pedro de los Pozos (Mineral de Pozos) y cabecera municipal, etc.                                                                    2628 beneficiarios directos/1411 mujeres/1217 hombres</t>
  </si>
  <si>
    <t>Construcción de 10 cuartos dormitorios a base de mampostería, tabicón y losa de vigueta y bovedilla</t>
  </si>
  <si>
    <t>Disminuir el hacinamiento</t>
  </si>
  <si>
    <t>10 familias beneficiadas, 8 localidades entre las que destacan Purísima San Juan de los Rangeles, San Ignacio, cabecera municipal, etc.                                                                    98 beneficiarios directos/57 mujeres/41 hombres</t>
  </si>
  <si>
    <t>Adquisición y suministro de 788 toneladas de cemento color gris tipo portland CPC 30 el bulto de 50 kg.</t>
  </si>
  <si>
    <t>Mejorar los espacios en la vivienda.</t>
  </si>
  <si>
    <t>788 familias beneficiadas, 115 localidades entre las que destacan El Varal (La Merced), El Bozo, cabecera municipal, etc.                                                                    3546 beneficiarios directos/1824 mujeres/1712 hombres</t>
  </si>
  <si>
    <t>Adquisición y suministro de 76 cisternas con diferentes capacidades. Incluye accesorios.</t>
  </si>
  <si>
    <t>Almacenar agua en las viviendas de los beneficiarios</t>
  </si>
  <si>
    <t xml:space="preserve">76 familias beneficiadas, 32 localidades entre las que destacan, Misión de Chichimecas, cabecera municipal, etc.    342 beneficiarios directos/183 mujeres/159 hombres          </t>
  </si>
  <si>
    <t>Adquisición y suministro de 52 cisternas con diferentes capacidades. Incluye accesorios.</t>
  </si>
  <si>
    <t xml:space="preserve">52 familias beneficiadas, 23 localidades entre las que destacan, Covadonga, San Nicolás del Carmen, cabecera municipal, etc.    234 beneficiarios directos/131 mujeres/103 hombres          </t>
  </si>
  <si>
    <t>Adquisición y suministro de 222 tinacos tricapa color beige con capacidad de 1,100 litros. Incluye accesorios.</t>
  </si>
  <si>
    <t xml:space="preserve">222 familias beneficiadas, 37 localidades entre las que destacan, San Ignacio, Purísima de Cerro Grande, cabecera municipal, etc.    1,113 beneficiarios directos/581 mujeres/532 hombres          </t>
  </si>
  <si>
    <t>Adquisición y suministro de 153 tinacos bicapa color beige con capacidad de 1,100 litros. Incluye accesorios.</t>
  </si>
  <si>
    <t xml:space="preserve">153 familias beneficiadas, 10 localidades entre las que destacan, Piedras de Lumbre, La Cruz de Guerrero, cabecera municipal, etc.   710 beneficiarios directos/381 mujeres/329 hombres          </t>
  </si>
  <si>
    <t>Adquisición y suministro de 577 paquetes con 6 láminas cada uno</t>
  </si>
  <si>
    <t>Mejorar los espacios en la vivienda</t>
  </si>
  <si>
    <t>Adquisición y suministro de 288 estufas ecológicas con cuerpo de lámina galvanizada, comal de acero, porta leña, y chimenea</t>
  </si>
  <si>
    <t>Reducir la quema de leña reduciendo así la deforestación</t>
  </si>
  <si>
    <t>288 familias beneficiadas, 94 localidades entre las que destacan Misión de Chichimecas, San Pedro de los Pozos (Mineral de Pozos) y cabecera municipal, etc.                                                                    1362 beneficiarios directos/719 mujeres/643 hombres</t>
  </si>
  <si>
    <t>Adquisición y suministro de 666 toneladas de cemento color gris tipo portland CPC 30 el bulto de 50 kg.</t>
  </si>
  <si>
    <t>666 familias beneficiadas, 115 localidades entre las que destacan El Varal (La Merced), El Bozo, cabecera municipal, etc.                                                                    2,297 beneficiarios directos/1,210 mujeres/1,087 hombres</t>
  </si>
  <si>
    <t>Electrificación convencional</t>
  </si>
  <si>
    <t>PSBMC (Programa servicios básicos en mi comunidad)  ampliación de electrificación localidades de menos de 1000 habitantes</t>
  </si>
  <si>
    <t xml:space="preserve">Beneficiarios directos; 1.- Colonia La Esperanza, Calle Martínez Navarro (10 viviendas, 20 mujeres y 19 hombres) 2.-San Rafael de Fátima, Calle La Cruz y Calle 20 de Noviembre (10 viviendas, 22 mujeres y 24 hombres).  Beneficiarios indirectos más de 300 habitantes se ven beneficiados con el alumbrado público que incluyen las obras   </t>
  </si>
  <si>
    <t>PSBGTO ( Programa servicios básico Guanajuato) ampliación de electrificación a localidades mayores de 1000 habitantes</t>
  </si>
  <si>
    <t>PSBZI (Programa servicios básicos zona indígena) ampliación de electrificación a zonas indígenas</t>
  </si>
  <si>
    <t>FSUE ( Fondo del servicio universal eléctrico); C.F.E. (Comisión Federal de Electricidad)</t>
  </si>
  <si>
    <t>Ampliación de electrificación en la localidad Derramadero Segundo en calle Álvaro Obregón municipio de San Luis de la Paz, Gto. ( 7 viviendas, 28 personas)</t>
  </si>
  <si>
    <t>FSUE ( fondo del servicio universal eléctrico); C.F.E. (Comisión Federal de Electricidad)</t>
  </si>
  <si>
    <t>Ampliación de electrificación en la localidad Derramadero Segundo en calle Oriente Sección 1, municipio de San Luis de la Paz, Gto. ( 6 viviendas, 24 personas)</t>
  </si>
  <si>
    <t>Ampliación de electrificación en la localidad Derramadero Segundo en calle Oriente Sección 2, municipio de San Luis de la Paz, Gto. ( 7 viviendas, 28 personas)</t>
  </si>
  <si>
    <t>Ampliación de electrificación en la localidad Cerrito de Macuala, municipio de San Luis de la Paz, Gto. ( 2 viviendas, 8 personas)</t>
  </si>
  <si>
    <t>Ampliación de electrificación en la localidad La Escondida, municipio de San Luis de la Paz, Gto. ( 5 viviendas, 20 personas)</t>
  </si>
  <si>
    <t>Ampliación de electrificación en la localidad Estación de Lourdes, calle Padrón, municipio de San Luis de la Paz, Gto. (3 viviendas, 12 personas)</t>
  </si>
  <si>
    <t>Ampliación de electrificación en la localidad Estación de Lourdes, calle Cinco Hermanos, municipio de San Luis de la Paz, Gto. (3 viviendas, 12 personas)</t>
  </si>
  <si>
    <t>Ampliación de electrificación en la localidad Mesa de la Estacada, municipio de San Luis de la Paz, Gto. ( 47 viviendas, 188 personas)</t>
  </si>
  <si>
    <t>Ampliación de electrificación en la localidad Paso de Nogales (Loma de Magueyes), municipio de San Luis de la Paz, Gto. ( 7 viviendas, 28 personas)</t>
  </si>
  <si>
    <t>Ampliación de electrificación en la localidad Salto de Macuala, municipio de San Luis de la Paz, Gto. ( 2 viviendas, 8 personas)</t>
  </si>
  <si>
    <t>GERONTOLOGICO</t>
  </si>
  <si>
    <t>COORDINACIÓN DE LA MUJER</t>
  </si>
  <si>
    <t xml:space="preserve">Programa Guía Consultiva de Desempeño Municipal </t>
  </si>
  <si>
    <t xml:space="preserve">Con el fiel propósito de contribuir al fortalecimiento de las capacidades institucionales de nuestro municipio el Ayuntamiento vuelva a participar en este importante programa Federal, en donde esta UMUPLAN funge como enlace,  revisa y asesora a las diferentes direcciones para lograr un buen rendimiento municipal </t>
  </si>
  <si>
    <t>La ciudadanía que recibe servicios y tramites de la administración municipal</t>
  </si>
  <si>
    <t xml:space="preserve">No aplica </t>
  </si>
  <si>
    <t>Cumplimiento a las obligaciones asignadas por la Unidad de Acceso a la información</t>
  </si>
  <si>
    <t>Buscando fortalecer la modelo de gobernanza "Gobierno Abierto", esta UMUPLAN cumplió en tiempo y forma con el envió de información realizado a la Plataforma Nacional de Transparencia, logrando dotar  a la ciudadanía  de información  que se genera de manera interna.</t>
  </si>
  <si>
    <t>La ciudadanía en general que requiera revisar información referente a las obligaciones asignadas a esta UMUPLAN</t>
  </si>
  <si>
    <t>13 Consejos Consultivos Ciudadanos fortalecidos.</t>
  </si>
  <si>
    <t xml:space="preserve">Consientes de la importancia de la abrir espacios en donde sociedad y gobierno cooperen para un mejor municipio esta UMPLAN impulso la creación de nuevos Consejos Consultivos Ciudadanos y fortaleció los ya existentes en las diferentes Direcciones de la presente administración .  </t>
  </si>
  <si>
    <t>La ciudadanía en general que se interese por una participación activa en temas de problemáticas publicas</t>
  </si>
  <si>
    <t xml:space="preserve">Revisión de información cartográfica municipal para diferentes proyectos. </t>
  </si>
  <si>
    <t>Fortalecer la información estadística y geográfica municipal es una de las asignaciones importantes de esta UMUPLAN, es por eso que realizamos la revisión cartográfica de los diferentes proyectos que nos hacen participes.</t>
  </si>
  <si>
    <t xml:space="preserve">La ciudadanía en general que requiera revisar información referente al tema. </t>
  </si>
  <si>
    <t>Revisión de reglamentación de las diferentes direcciones y sus áreas</t>
  </si>
  <si>
    <t>Interesados de dotar de transparencia, certeza y seguridad jurídica a la ciudadanía la UMUPLAN  contribuye a realizar las revisiones continuas al marco jurídico de las diferentes direcciones de la actual administración.</t>
  </si>
  <si>
    <t>Los ciudadanos sujetos a dichas disposiciones.</t>
  </si>
  <si>
    <t>Es importante tomar las decisiones correctas el PbR (Presupuesto Basado en resultados) permite vincular los procesos de toma de decisiones y de asignación de recursos públicos, al logro de resultados, con base en el desempeño observado y esperado del ejercicio de los recursos presupuestarios, en apego a los objetivos de planeación</t>
  </si>
  <si>
    <t>Sabedores de la importancia de supervisar, vigilar y coordinar los procedimientos derivados del cumplimiento de las disposiciones de las leyes General y Federal de Transparencia y Acceso a la Información Pública y demás ordenamientos derivados de éstas esta UMUPLAN a sesionado 26 ocasiones con temas diversos.</t>
  </si>
  <si>
    <t>Del 01 de octubre de 2023 a 30 de septiembre 2024</t>
  </si>
  <si>
    <t xml:space="preserve">UNIDAD MUNICIPAL DE PLANEACIÓN </t>
  </si>
  <si>
    <t>Fortalecer y brindar la transparencia necesaria a la ciudadanía, con la finalidad de fortalecer la confianza en el servicio público.</t>
  </si>
  <si>
    <t>Apoyar a la Dirección de Desarrollo Urbano para eficientar el desarrollo urbano en el territorio municipal</t>
  </si>
  <si>
    <t>14 sesiones del Comité de Transparencia municipal</t>
  </si>
  <si>
    <t>20,000.000.00 millones de pesos</t>
  </si>
  <si>
    <t>SECTUR/CONV/022/2023</t>
  </si>
  <si>
    <t>22 participaciones en Exposiciones en Ferias Estatal, Nacional e Internacional</t>
  </si>
  <si>
    <t xml:space="preserve">Artesanos, Cocineras tradicionales, Danzas, Comité Pueblo Mágico </t>
  </si>
  <si>
    <t>Programa Pueblos Mágicos</t>
  </si>
  <si>
    <t>Agosto 2023- diciembre 2023</t>
  </si>
  <si>
    <t>Mi colonia a color 2023</t>
  </si>
  <si>
    <t>Noviembre/ diciembre               de 2023</t>
  </si>
  <si>
    <t>Convenio sedeshu-pmhgto-2023-33-001</t>
  </si>
  <si>
    <t>Convenio sedeshu-pmhgto-2023-33-002</t>
  </si>
  <si>
    <t>Ampliación de vivienda</t>
  </si>
  <si>
    <t>Enero de 2024</t>
  </si>
  <si>
    <t>Materiales de concreto</t>
  </si>
  <si>
    <t>Deposito o tanque de agua entubado</t>
  </si>
  <si>
    <t>Láminas</t>
  </si>
  <si>
    <t>Estufas ecológicas</t>
  </si>
  <si>
    <t>Octubre 2023 - Septiembre 2024</t>
  </si>
  <si>
    <t>PSBMC ampliación de electrificación localidades de menos de 1000 habitantes</t>
  </si>
  <si>
    <t>PSBGTO ampliación de electrificación a localidades mayores de 1000 habitantes</t>
  </si>
  <si>
    <t>PSBZI ampliación de electrificación a zonas indígenas</t>
  </si>
  <si>
    <t>GRUPO TEXAS 106 PERSONAS (salida el 02 de febrero de 2024 y regreso el 01 de marzo de 2024)…. GRUPO MISSISSIPPI 20 PERSONAS (Salida el 05 de mayo de 2024 y regreso el 18 de junio de 2024)</t>
  </si>
  <si>
    <t xml:space="preserve">Selectivo y Alto Rendimiento </t>
  </si>
  <si>
    <t xml:space="preserve">Personas Beneficiadas: 134, San Luis de la Paz, Gto. </t>
  </si>
  <si>
    <t>01/10/2023-30/09/2024</t>
  </si>
  <si>
    <t>Programa</t>
  </si>
  <si>
    <t xml:space="preserve">Cultura Física </t>
  </si>
  <si>
    <t xml:space="preserve">Personas Beneficiadas: 32, 948 Escuelas, Preescolares, Secundarias, Preparatorias, Comunidades como Toreador del Medio, San Isidro, Misión de Arriba y muchas más de San Luis de la Paz, Gto. </t>
  </si>
  <si>
    <t>Continúan las activaciones físicas en las diferentes escuelas del municipio como en comunidades gracias al buen trabajo de nuestros activadores físicos.</t>
  </si>
  <si>
    <t xml:space="preserve">Infraestructura </t>
  </si>
  <si>
    <t xml:space="preserve">Todas y cada una de las rehabilitaciones que se dan en los espacios deportivos es con el fin de que los atletas tengan un buen desempeño en las diferentes ramas. </t>
  </si>
  <si>
    <t>$2, 900,000.00</t>
  </si>
  <si>
    <t xml:space="preserve">En el mes de febrero se llevó a cabo la segunda entrega de estímulos deportivos a 60 academias, clubs y escuelas deportivas por la cantidad de $10,000.00, esto con el fin de hacer uso para material deportivo que necesiten sus alumnos. </t>
  </si>
  <si>
    <t xml:space="preserve">Personas Beneficiadas: 60, San Luis de la Paz, Gto. </t>
  </si>
  <si>
    <t>$600,00.00</t>
  </si>
  <si>
    <t>01/02/24-28/02/24</t>
  </si>
  <si>
    <t xml:space="preserve">Dirección de Deportes </t>
  </si>
  <si>
    <t>Segunda Carrera de obstáculos, torneo regional de Baloncesto, Tradicional Carrera FERENE 2024, Partido de Leyendas, Carrera Ligucim MTB.</t>
  </si>
  <si>
    <t xml:space="preserve">Personas Beneficiadas: 3,754, San Luis de la Paz, Gto. </t>
  </si>
  <si>
    <t xml:space="preserve">La dirección de deportes llevo a cabo eventos de la FERENE 2024. </t>
  </si>
  <si>
    <t>DIRECCIÓN DE DEPORTES</t>
  </si>
  <si>
    <t>Se atienden 42 quejas en general</t>
  </si>
  <si>
    <t xml:space="preserve">El ciudadano en general </t>
  </si>
  <si>
    <t>San Luis de la Paz</t>
  </si>
  <si>
    <t>Octubre 2023 a septiembre 2024</t>
  </si>
  <si>
    <t>Se atiende al público en seguimiento y atención a auditorias</t>
  </si>
  <si>
    <t>Dirigido a la dirección involucrada</t>
  </si>
  <si>
    <t>Con la finalidad de solventar observaciones que arroje la auditoria.</t>
  </si>
  <si>
    <t>Octubre 2023 a septiembre 2025</t>
  </si>
  <si>
    <t>Para dirección el objetivo es particular, para Árbitros dar cumplimiento a las disposiciones establecidas en la ley de ingresos vigentes, servicios municipales dar cumplimiento a reglamentos internos establecidos, Fomento dar cumplimiento a los registros de control patrimonial.</t>
  </si>
  <si>
    <t>Se audita a los servidores públicos que den cumplimiento a las disposiciones establecidas internas y externas</t>
  </si>
  <si>
    <t>Octubre 2023 a septiembre 2026</t>
  </si>
  <si>
    <t>Forman 20 comités para supervisar las obras</t>
  </si>
  <si>
    <t>El objetivo de crear un comité es que la ciudadanía que decida ser parte del comité se involucre en la supervisión de las obras.</t>
  </si>
  <si>
    <t xml:space="preserve">Involucrar a la comunidad interesada en la meta o darle a conocer la obra que se va a llevar a cabo. </t>
  </si>
  <si>
    <t>Octubre 2023 a septiembre 2027</t>
  </si>
  <si>
    <t>Es la manifestación que hacemos de nuestro patrimonio, en cumplimiento de lo establecido en los artículos 8, fracción XV, 36 y 37 de la Ley Federal de Responsabilidades Administrativas de los Servidores Públicos, con la finalidad de verificar su evolución y congruencia entre los ingresos y egresos.</t>
  </si>
  <si>
    <t>Octubre 2023 a septiembre 2028</t>
  </si>
  <si>
    <t>Contraloría Municipal</t>
  </si>
  <si>
    <t>Alineación al Programa de Gobierno Municipal de San Luis de la Paz 2021-2024</t>
  </si>
  <si>
    <t>Abastecimiento de agua potable mediante el arrendamiento de pipas para varias localidades del municipio de San Luis de la Paz, Gto., afectadas por la sequía.</t>
  </si>
  <si>
    <t>Que los habitantes de las comunidades en que se abasteció, tengan acceso a agua potable.</t>
  </si>
  <si>
    <t>Mayo 2024 a septiembre 2024</t>
  </si>
  <si>
    <t>CEAG-SAN LUIS DE LA PAZ-SEQUÍA-2024-020</t>
  </si>
  <si>
    <t>Panteones Municipales (Elaboración de fosas en Panteón Siglo XXI de San Nicolás del Carmen).</t>
  </si>
  <si>
    <t xml:space="preserve">Espacios disponibles para depósito de restos. </t>
  </si>
  <si>
    <t>Todo el Municipio de San Luis de la Paz.</t>
  </si>
  <si>
    <t>Octubre 2023 - julio 2024</t>
  </si>
  <si>
    <t>PBR</t>
  </si>
  <si>
    <t>Panteones Municipales (Rehabilitación en Panteón Municipal).</t>
  </si>
  <si>
    <t xml:space="preserve">Mejorar las condiciones del Panteón Municipal, desde su estructura perimetral hasta los módulos de gavetas. </t>
  </si>
  <si>
    <t>Mejorar la estructura de las fosas y crear un ambiente mas armonioso mejorando las condiciones de las instalaciones de los panteones en el municipio de San Luis de la Paz</t>
  </si>
  <si>
    <t>Abril 2024 y agosto 2025</t>
  </si>
  <si>
    <t>Octubre 2023 - agosto 2024</t>
  </si>
  <si>
    <t>Limpia, Recolección y Disposición Final de Residuos Sólidos Urbanos</t>
  </si>
  <si>
    <t>Mejora la calidad del medio ambiente, reduciendo la contaminación del aire, agua y suelo, eliminar focos de insalubridad, evitando la fauna nociva, impactando directamente en beneficio de un municipio más limpio.</t>
  </si>
  <si>
    <t>Octubre 2023 - septiembre 2024</t>
  </si>
  <si>
    <t>DIRECCIÓN DE SERVICIOS PUBLICOS MUNICIPALES</t>
  </si>
  <si>
    <t>COMUPAEE</t>
  </si>
  <si>
    <t>Mejorar  los servicios educativos a través de la participación de la comunidad escolar y actores sociales</t>
  </si>
  <si>
    <t>Contribuir a mejorar las condiciones de los grupos de atención prioritaria.</t>
  </si>
  <si>
    <t xml:space="preserve">PLANET YOUTH </t>
  </si>
  <si>
    <t>Durante todo el ciclo escolar</t>
  </si>
  <si>
    <t xml:space="preserve">Se contribuyen a edificar a la persona y a la sociedad desde el fortalecimiento de la identidad y el rescate de valores cívicos y patrios. </t>
  </si>
  <si>
    <t>16 de septiembre, 20 de noviembre, 5 y 24  de febrero, 21 de marzo y 5 de mayo  2023</t>
  </si>
  <si>
    <t xml:space="preserve">Educación de calidad </t>
  </si>
  <si>
    <t xml:space="preserve">Reducción del rezago educativo en la educación obligatoria  </t>
  </si>
  <si>
    <t xml:space="preserve">Iniciando el ciclo escolar </t>
  </si>
  <si>
    <t>Estrategia pacto social por la educación</t>
  </si>
  <si>
    <t xml:space="preserve">Asegurar a todos los niños, niñas y adolescentes  terminen la enseñanza equitativa y de calidad y producir resultados de aprendizaje pertinentes y efectivos. </t>
  </si>
  <si>
    <t>Durante todo el año</t>
  </si>
  <si>
    <t>Con el objetivo de promover la educación de calidad, equitativa e integral en el municipio, así como incentivar a los estudiantes ludovicenses a continuar en la educación superior, se crea el programa municipal Becas universitarias.</t>
  </si>
  <si>
    <t>80 alumnos en situación escolar ordinaria y 10 alumnos en situación de reinserción escolar</t>
  </si>
  <si>
    <t xml:space="preserve">$450, 000.00 </t>
  </si>
  <si>
    <t>01/09/2023   15/ 03/ 2024</t>
  </si>
  <si>
    <t>09/ 11/ 23  10/ 11 /23</t>
  </si>
  <si>
    <t xml:space="preserve">Aumentar considerablemente el número de jóvenes y adultos que tienen las competencias necesarias, en particular técnicas y profesionales, para acceder al empleo, el trabajo decente y el emprendimiento </t>
  </si>
  <si>
    <t xml:space="preserve"> VINCULACIÓN EDUCATIVA </t>
  </si>
  <si>
    <t xml:space="preserve">Actos cívicos escolares </t>
  </si>
  <si>
    <t xml:space="preserve">Colaboración con la estrategia pacto social por la educación </t>
  </si>
  <si>
    <t>Apoyos a instituciones educativas</t>
  </si>
  <si>
    <t>Becas universitarias</t>
  </si>
  <si>
    <t>Muestra profesiográfica</t>
  </si>
  <si>
    <t>05 de diciembre del 2023</t>
  </si>
  <si>
    <t>Otros (JAPASP)</t>
  </si>
  <si>
    <t>Rehabilitación de equipamiento de pozo de agua potable denominado "Planta solar" de cabecera municipal de San Luis de la Paz, Gto.</t>
  </si>
  <si>
    <t>Hombres: 24,192 mujeres: 27,702</t>
  </si>
  <si>
    <t xml:space="preserve">Mejoramiento en la calidad de vida de los ludovicenses, gracias a la rehabilitación de los pozos de agua subterránea, en Cabecera Municipal, para la distribución de  agua potable </t>
  </si>
  <si>
    <t>01/11/2023-30/05/2024</t>
  </si>
  <si>
    <t>"Programa Contra la Sequía"</t>
  </si>
  <si>
    <t>Rehabilitación de equipamiento de pozo de agua potable denominado "Ojo de agua" de cabecera municipal de San Luis de la Paz, Gto.</t>
  </si>
  <si>
    <t>Hombres: 24,192 mujeres: 27,703</t>
  </si>
  <si>
    <t>01/11/2023-30/05/2025</t>
  </si>
  <si>
    <t>Rehabilitación de equipamiento de pozo de agua potable denominado "La Quita" de cabecera municipal de San Luis de la Paz, Gto.</t>
  </si>
  <si>
    <t>Hombres: 24,192 mujeres: 27,704</t>
  </si>
  <si>
    <t>01/11/2023-30/05/2026</t>
  </si>
  <si>
    <t>Rehabilitación de equipamiento de pozo de agua potable denominado "Deportiva" de cabecera municipal de San Luis de la Paz, Gto.</t>
  </si>
  <si>
    <t>Hombres: 24,192 mujeres: 27,705</t>
  </si>
  <si>
    <t>01/11/2023-30/05/2027</t>
  </si>
  <si>
    <t>Rehabilitación de equipamiento de pozo de agua potable denominado "Santa Elena" de cabecera municipal de San Luis de la Paz, Gto.</t>
  </si>
  <si>
    <t>Hombres: 24,192 mujeres: 27,706</t>
  </si>
  <si>
    <t>01/11/2023-30/05/2028</t>
  </si>
  <si>
    <t xml:space="preserve">Suministro de agua potable a través de camión cisterna </t>
  </si>
  <si>
    <t>Mejoramiento en la calidad de vida de los ludovicenses, gracias al suministro de agua potable en Cabecera Municipal</t>
  </si>
  <si>
    <t>01/10/2023 - 30/09/2024</t>
  </si>
  <si>
    <t>"Programa Emergente de Distribución de Agua en Pipas"</t>
  </si>
  <si>
    <t>Incremento de costo al muestreo con relación a la calidad del agua suministrada de planta potabilizadora "Paso de Vaqueros"</t>
  </si>
  <si>
    <t>01-10-2023 - 01/10/2024</t>
  </si>
  <si>
    <t>Calidad del Agua</t>
  </si>
  <si>
    <t>JUNTA MUNICIPAL DE AGUA POTABLE Y ALCANTARILLADO DE SAN LUIS DE LA PAZ, GUANAJUATO (JAPASP)</t>
  </si>
  <si>
    <t>Actualización de inventario de bienes</t>
  </si>
  <si>
    <t>Mantener el control de los bienes propiedad del municipio así como dar entrada a los bienes que fueron adquiridos por las diferentes dependencias</t>
  </si>
  <si>
    <t>Todas las dependencias del municipio</t>
  </si>
  <si>
    <t>Actualización de los bienes muebles propiedad del municipio</t>
  </si>
  <si>
    <t>*</t>
  </si>
  <si>
    <t>ene - jun 24</t>
  </si>
  <si>
    <t>Etiquetado de los bienes dados de baja</t>
  </si>
  <si>
    <t>Control de los bienes dados de baja por cumplir con su tiempo de vida útil</t>
  </si>
  <si>
    <t>Mejor control de los bienes dados de baja por las dependencias</t>
  </si>
  <si>
    <t>Dar continuidad al taller de teatro que trabaje los valores, la cultura y fomente la creatividad de la comunidad. Logrando ser  un grupo representativo del municipio que ofrezca obras de teatro en cabecera y comunidades, en espacios que se encuentren en desuso. La articulación con escuela de la zona rural.</t>
  </si>
  <si>
    <t>12 beneficiarios 6 niños y 6 niñas de la comunidad de San Ignacio</t>
  </si>
  <si>
    <t>Con el grupo de teatro se ha logrado tener presencia dentro del Festival Internacional Cervantino en 2 ocasiones y en festivales de gran renombre en la ciudad de Xalapa, Veracruz.</t>
  </si>
  <si>
    <t>Octubre 2023- octubre 2024</t>
  </si>
  <si>
    <t>Programa de Gobierno Municipal</t>
  </si>
  <si>
    <t>12 alumnos beneficiarios 6 hombres y 6 mujeres acudieron al festival como representantes del municipio de San Luis de la Paz</t>
  </si>
  <si>
    <t>Programa cultura rodante</t>
  </si>
  <si>
    <t>Llevar una vez al mes un evento  o actividad artística a comunidades, con contenidos preventivos y  que fomenten los valores. Participaciones de Ballet folklóricos de casa de cultura en eventos culturales.</t>
  </si>
  <si>
    <t xml:space="preserve">Escuelas Miguel Hidalgo, CBTA 34, Continente Americano, Octavio Paz; comunidades: San Martín de Porres, La Quinta, El Potosino, San Juan de la Cruz, Estación de Lourdes, Ciénega, San Isidro, Toderador de abajo, Ortega, Fracciones de Lourdes,  Misión de Chichimecas, Covadonga  y  la Merced.
</t>
  </si>
  <si>
    <t>XX Encuentro de Danzas</t>
  </si>
  <si>
    <t>Total de mujeres 1714  hombres 1190  indígenas 587 total de población 2904</t>
  </si>
  <si>
    <t xml:space="preserve"> Se logró extender el evento de las danzas a 2 días y  ampliar la oferta cultural con presentaciones de artistas reconocidos como  “grupo Tribu” y un “ritual de fuego y representación del juego de pelota”. Además de apoyar con el pago del transporte a danzas foráneas y locales.</t>
  </si>
  <si>
    <t>Programa de Gobierno Municipal y Gobierno Federal por conducto de la Secretaría de Cultura (convenio SC/DGPFC/CCOORD/1982/23)</t>
  </si>
  <si>
    <t>Recurso extraordinario IEC</t>
  </si>
  <si>
    <t>Se ha gestionado con el Instituto Estatal de cultura un recurso extraordinario para capacitaciones, equipamiento de casa de cultura, apoyos a eventos artísticos y bibliotecas públicas. Esto aparte del recurso que brinda cada año el IEC.</t>
  </si>
  <si>
    <t>280 mujeres y 250 hombres beneficiados</t>
  </si>
  <si>
    <t>Recursos extraordinarios IEC</t>
  </si>
  <si>
    <t>Museo Itinerante</t>
  </si>
  <si>
    <t>Eventos</t>
  </si>
  <si>
    <t>Acercar actividades artísticas a la población y fomentar el arte y la cultura en sus distintas expresiones, aumentando el numero de espectadores en relación a años anteriores.</t>
  </si>
  <si>
    <t>Brindar un aprendizaje artístico a niños, jóvenes y adultos, involucrando al usuario en una actividad que sea para su desarrollo creativo e intelectual.</t>
  </si>
  <si>
    <t>11867  beneficiarios de cabecera municipal, comunidad la Ciénega, Misión de Chichimecas, Los Dolores, Estación de Lourdes, Covadonga, Ortega, Santa Ana y Lobos, San Isidro,  el Toreador y Mineral de Pozos.</t>
  </si>
  <si>
    <t>Cultura virtual</t>
  </si>
  <si>
    <t>PACMYC</t>
  </si>
  <si>
    <t>Los proyectos aprobados fueron de gran importancia para fortalecer las  agrupaciones con equipo, vestimenta o instrumentos musicales.</t>
  </si>
  <si>
    <t>Octubre 2018- octubre 2024</t>
  </si>
  <si>
    <t xml:space="preserve">Programa de Gobierno Estatal </t>
  </si>
  <si>
    <t>Bibliotecas públicas</t>
  </si>
  <si>
    <t>Fomentar el hábito de la lectura formativa, informativa y de entretenimiento, garantizar el acceso a la información, facilitar la expresión cultural, la autoeducación y fomentar la creatividad y el desarrollo de las nuevas tecnologías.</t>
  </si>
  <si>
    <t>El trabajo de las bibliotecas se enfoca más en niños y jóvenes lo que impacta en la promoción de la cultura local y el patrimonio histórico, con los eventos culturales, exposiciones y talleres que enriquecen la vida cultural.</t>
  </si>
  <si>
    <t>Programa proyectos productivos apoyo en equipamiento</t>
  </si>
  <si>
    <t>Febrero - Agosto 2024</t>
  </si>
  <si>
    <t xml:space="preserve">Con un total de 12 comerciantes beneficiados en general de distintas comunidades y cabecera del Municipio de San Luis de la Paz Gto. </t>
  </si>
  <si>
    <t>$7´507,918.52</t>
  </si>
  <si>
    <t>$6´006,334.82</t>
  </si>
  <si>
    <t>$1´501,583.70</t>
  </si>
  <si>
    <t>Ferias de Empleo</t>
  </si>
  <si>
    <t xml:space="preserve">Con el objetivo de acercar alternativas de empleo para que los buscadores de empleo puedan vincularse de manera ágil y oportuna a una vacante, mediante la realización de eventos masivos que posibiliten el encuentro entre oferentes y demandantes de empleo, al mismo tiempo y en un mismo lugar, responder a las necesidades del mercado laboral para activar e impulsar el empleo en los distintos sectores que demandan puestos de trabajo, reducir tiempos y costos de los procesos de reclutamiento y selección de personal de los empleadores, disminuir tiempos y costos que invierten las personas en la búsqueda de empleo, ser un espacio de información y promoción laboral, que propicie la selección de un puesto de trabajo acorde al perfil laboral de la población y de las necesidades de las empresas, brindar Información de la demanda en términos de conocimientos, habilidades y aptitudes que requiere el sector productivo. </t>
  </si>
  <si>
    <t>Se realizaron dos ferias de empleo, con empresas a nivel municipales y regionales.</t>
  </si>
  <si>
    <t>Octubre 2023-Agosto 2024</t>
  </si>
  <si>
    <t>Personas registradas y atendidas mediante la Bolsa de Empleo.</t>
  </si>
  <si>
    <t>Se atendieron y canalizaron personas en la búsqueda de empleo, auxiliando también a los empleadores en la búsqueda de candidatos para cubrir las vacantes disponibles en empresas, facilitando la vinculación entre oferentes y demandantes de empleo, que ayuden a contribuir a generar condiciones en el mercado de trabajo que faciliten la colocación en un empleo o actividad productiva de la población desempleada y subempleada, mediante el otorgamiento de servicios de vinculación laboral, la ayuda que realiza Bolsa de Empleo, representa un importante valor agregado que redunda en una mayor eficiencia en la colocación.</t>
  </si>
  <si>
    <t>Se atendieron 244 hombres y 327mujeres , dando un total de 571 personas registradas a la bolsa de empleo.</t>
  </si>
  <si>
    <t xml:space="preserve">Colocación de personas en empleos formales.
</t>
  </si>
  <si>
    <t>Seguimiento al proceso de reclutamiento, selección, contratación de los buscadores de empleos activos del municipio de San Luis de la Paz, Gto., y al rededores, en puestos de trabajo que buscan cubrir los empleadores de acuerdo a su perfil o experiencia laboral, siendo la actividad básica de todo servicio público de empleo. Este servicio se organiza como intermediario entre la oferta y la demanda de empleo y opera para vincular ambos actores de la manera más eficiente y oportuna, de forma que la persona que solicita un empleo finalmente lo obtenga y sea contratada por la empresa que requiere de sus servicios.</t>
  </si>
  <si>
    <t>Se colocaron  152 hombres y 128 mujeres, dando un total de 280 personas contratadas.</t>
  </si>
  <si>
    <t>Atención y apoyo a empresas en el reclutamiento de personal para empleos formales.</t>
  </si>
  <si>
    <t>Se brindó apoyo a las empresas, para llevar a cabo Jornadas de reclutamiento en el Jardín Principal para ofrecer la oferta laboral; apoyo en la instalación de mesas de atención para el reclutamiento de personal en las instalaciones de la Dirección de Economía e Innovación, mantenimiento, promoción y difusión de las ofertas de empleo elaboración de las postulaciones de forma digital a través de la página institucional de Bolsa de Empleo, así como el registro de las empresas  en la bolsa de empleo, recepción de las vacantes activas ya sea presencial, virtual o vía telefónica para su difusión y medio de enlace para futuras entrevistas con los postulantes.</t>
  </si>
  <si>
    <t>Se realizaron 280 Jornadas de Reclutamiento a empresas de cabecera y región noreste.</t>
  </si>
  <si>
    <t xml:space="preserve">Que las empresas puedan cubrir con las vacantes que tienen disponible con las personas de San Luis de la Paz </t>
  </si>
  <si>
    <t>Distintivo Marca Gto</t>
  </si>
  <si>
    <t>Impulsar el desarrollo, crecimiento y fortalecimiento del comercio interno, promocionando los productos y servicios de empresas guanajuatenses con el orgullo de la identidad Estatal, consolidando su posicionamiento en los mejores escaparates comerciales nacionales e internacionales.</t>
  </si>
  <si>
    <t>Octubre 2023   a                Agosto 2024</t>
  </si>
  <si>
    <t>Apoyar en trámites y servicios empresariales relacionados con la presentación de avisos diversos al R.F.C.</t>
  </si>
  <si>
    <t>79 beneficiarios del municipio, tanto cabecera Municipal y sus comunidades en general.</t>
  </si>
  <si>
    <t>Apoyar en trámites y servicios empresariales relacionados con la presentación de obligaciones fiscales.</t>
  </si>
  <si>
    <t>278 beneficiarios del municipio, tanto cabecera Municipal y sus comunidades en general.</t>
  </si>
  <si>
    <t xml:space="preserve">DIRECCION DE ECONOMIA E INNOVACION </t>
  </si>
  <si>
    <t>Programa de modernización al comercio detallista  “Mi tienda al 100, creo en  ti”</t>
  </si>
  <si>
    <t>DIRECCIÓN DE DESARROLLO TURISTICO</t>
  </si>
  <si>
    <t>Programa de Gobierno Municipal de San Luis de la Paz, Guanajuato  2021-2024</t>
  </si>
  <si>
    <t>Dirección:  Coordinación de la Juventud</t>
  </si>
  <si>
    <t xml:space="preserve">Descripción de acción, obra y/o proyecto          </t>
  </si>
  <si>
    <t>Asistencia de Jóvenes en eventos para promover la participación social</t>
  </si>
  <si>
    <t>Noviembre</t>
  </si>
  <si>
    <t>Participación en convocatorias dirigidas a la población joven</t>
  </si>
  <si>
    <t>Firma de convenio multiplicadores de paz</t>
  </si>
  <si>
    <t>Fortalecer y promover el tejido social en los Jóvenes</t>
  </si>
  <si>
    <t>Jóvenes del Municipio</t>
  </si>
  <si>
    <t>Fortalecer y promover herramientas para fortalecer el tejido social en los Jóvenes</t>
  </si>
  <si>
    <t>Ludoviciencia</t>
  </si>
  <si>
    <t>Diciembre</t>
  </si>
  <si>
    <t>Torneo de fut bol soccer femenil</t>
  </si>
  <si>
    <t xml:space="preserve">Se busca promover a las mujeres jóvenes en los eventos deportivos promoviendo la participación e igualdad de genero </t>
  </si>
  <si>
    <t>60  Mujeres Jóvenes</t>
  </si>
  <si>
    <t>Promover convocatorias deportivas para las mujeres jóvenes en nuestro municipio</t>
  </si>
  <si>
    <t>45 Jóvenes (CETAC #20)</t>
  </si>
  <si>
    <t>Febrero</t>
  </si>
  <si>
    <t>Convocatoria Nodo Juventudes</t>
  </si>
  <si>
    <t>Espacios de esparcimiento dignos para la convivencia de las familias Ludovicenses</t>
  </si>
  <si>
    <t>Municipio San Luis de la Paz</t>
  </si>
  <si>
    <t>Noviembre y Febrero</t>
  </si>
  <si>
    <t>25 Alumnos</t>
  </si>
  <si>
    <t>Febrero a Noviembre</t>
  </si>
  <si>
    <t>Hazlo Viral 2024</t>
  </si>
  <si>
    <t>45 Alumnos UCA Y UNIDEG</t>
  </si>
  <si>
    <t>Agosto</t>
  </si>
  <si>
    <t>Programa para obtener recurso económico para la rehabilitación de dos un áreas de esparcimiento (parques Martha Alicia Nieto de Ducoing "Tu parque da vida" y él chorrito Bike Park) proyectos presentados por la Coordinación de la Juventud</t>
  </si>
  <si>
    <t>0</t>
  </si>
  <si>
    <t>DIRECCIÓN DE CULTURA Y RECREACIÓN</t>
  </si>
  <si>
    <t xml:space="preserve">Apoyos entregados </t>
  </si>
  <si>
    <t>Generales</t>
  </si>
  <si>
    <t>190 despensas, 2 traslados, 8 de medicamento,3  hemodiálisis, 13 apoyos médicos,  juguetes para diferentes comunidades, 2 sillas de ruedas, 2 bastones y andador</t>
  </si>
  <si>
    <t>Familias beneficiadas con los diferentes apoyos entregados, de acuerdo a diferentes necesidades de las personas.</t>
  </si>
  <si>
    <t>Funerarios</t>
  </si>
  <si>
    <t>13 funerarios</t>
  </si>
  <si>
    <t>Deportistas</t>
  </si>
  <si>
    <t>4 apoyo a deportistas</t>
  </si>
  <si>
    <t>Estudiantiles</t>
  </si>
  <si>
    <t>Material didáctico y  2 traslados a otros países</t>
  </si>
  <si>
    <t xml:space="preserve">Esta obra, beneficia a los 51,894 habitantes de la Cabecera Municipal de San Luis de la Paz.
Gracias a ella el servicio de agua potable no se verá interrumpido en temporada de sequía </t>
  </si>
  <si>
    <t>Gracias a esta acción, los habitantes de aquellas colonias que, en temporada de sequía, se vieron afectadas por la falta de suministro de agua potable, a través de la red municipal, se les pudo proporcionar el líquido vital a través de pipa, logrando así que sus actividades diarias no se vieran afectadas.</t>
  </si>
  <si>
    <t xml:space="preserve">Gracias a esta acción, el Organismo Operador del Agua, puede garantizar que el líquido vital que llega a los domicilios de los 51,894 habitantes de la Cabecera Municipal, cuenta con la calidad necesaria para ser utilizada en las actividades diarias. </t>
  </si>
  <si>
    <t>Reg. Lorena Zarazúa Ríos</t>
  </si>
  <si>
    <t>Apoyos Otorgados</t>
  </si>
  <si>
    <t>138 despensas</t>
  </si>
  <si>
    <t>13 tambores y 13 cornetas</t>
  </si>
  <si>
    <t>1 escuela beneficiada</t>
  </si>
  <si>
    <t>1200 envoltorios</t>
  </si>
  <si>
    <t xml:space="preserve">diversas escuelas y comunidades </t>
  </si>
  <si>
    <t>112 cobijas</t>
  </si>
  <si>
    <t xml:space="preserve">56 familias </t>
  </si>
  <si>
    <t>Traslados - Combustible</t>
  </si>
  <si>
    <t>15 apoyos</t>
  </si>
  <si>
    <t>se otorgaron diversos apoyos Médico y servicios hospitalarios.</t>
  </si>
  <si>
    <t>01 de octubre al 30 de septiembre de 2023</t>
  </si>
  <si>
    <t xml:space="preserve">Beneficiarios directos </t>
  </si>
  <si>
    <t xml:space="preserve">Impactos esperados </t>
  </si>
  <si>
    <t xml:space="preserve"> Octubre de 2023 a septiembre de 2024</t>
  </si>
  <si>
    <t>Reg. Adolfo Villegas Villegas</t>
  </si>
  <si>
    <t>Comisión de gobierno y reglamentos</t>
  </si>
  <si>
    <t>Publicación del reglamento de DIF municipal</t>
  </si>
  <si>
    <t>Usuarios del Sistema DIF Municipal</t>
  </si>
  <si>
    <t>Se busca que con la creación del reglamento se pueda ofrecer un mejor servicio y así mismo se cuente con la directrices de funcionamiento del mismo.</t>
  </si>
  <si>
    <t>Publicación del reglamento transparencia y acceso a la información pública</t>
  </si>
  <si>
    <t>Usuarios de la plataforma de transparencia y acceso a la información pública.</t>
  </si>
  <si>
    <t>Se busca con la creación del reglamento de transparencia y acceso a la información pública establecer los órganos, criterios y procedimientos institucionales para implementar la política de transparencia, proporcionar a las personas el acceso a la información pública y garantizar la protección de los datos personales.</t>
  </si>
  <si>
    <t>Publicación del reglamento de alcoholes para el municipio de San Luis de la Paz</t>
  </si>
  <si>
    <t>Ciudadanía en general</t>
  </si>
  <si>
    <t>Se busca con la creación del reglamento de alcoholes es el de regular el funcionamiento de establecimientos dedicados a la venta y almacenaje de bebidas alcohólicas</t>
  </si>
  <si>
    <t>Publicación del reglamento de justicia cívica  para el municipio de San Luis de la Paz</t>
  </si>
  <si>
    <t>Se busca con la creación del reglamento de alcoholes es el de regular las relaciones entre los ciudadanos y las autoridades municipales, así como promover la cultura de la paz y la legalidad.</t>
  </si>
  <si>
    <t>Realice la Gestión con Gobierno del Estado de Guanajuato para generar un  parque Público en un amplio espacio ubicado entre calle Galeana y Av. Ferrocarril en la Colonia  Magisterial.</t>
  </si>
  <si>
    <t xml:space="preserve">Población en general de la cabecera municipal </t>
  </si>
  <si>
    <t>octubre 2023- septiembre 2024</t>
  </si>
  <si>
    <t xml:space="preserve">Entregue 250 vales de despensa a población vulnerable de nuestro municipio. </t>
  </si>
  <si>
    <t xml:space="preserve">13 familias con integrantes que sufren alguna enfermedad y requieren diversos apoyos </t>
  </si>
  <si>
    <t>En tema educativo se apoyo con inscripciones universitarias a 2 alumnos de UTNG.</t>
  </si>
  <si>
    <t>2 alumnos de la UTNG</t>
  </si>
  <si>
    <t xml:space="preserve">Respecto a los apoyos deportivos se incentivo en deporte con entrega de balones y uniformes a diferentes equipos de futbol. </t>
  </si>
  <si>
    <t xml:space="preserve">48 deportistas de futbol </t>
  </si>
  <si>
    <t>Reg. Irma Sánchez Cano</t>
  </si>
  <si>
    <t>apoyar al productor ganadero en la adquisición de un suplemento alimenticio como lo es el alimento balanceado, como apoyo en la alimentación al ganado de los productores, pertenecientes al municipio de San Luis de la Paz.</t>
  </si>
  <si>
    <t xml:space="preserve">Entrega a cada productor beneficiado un total de 20 bultos de alimento balanceado, de 40 kg y con un contenido de 15% de proteína cruda.
Apoyando a 194 Unidades de Producción Pecuaria (UPP), dedicadas a la cría de ganado, de diversas comunidades del Municipio de San Luis de la Paz, Gto; esperando atender un aproximado de 2070 cabezas de ganado.
</t>
  </si>
  <si>
    <t>DIRECCION DE DESARROLLO AGROPECUARIO</t>
  </si>
  <si>
    <t xml:space="preserve">$485,784.00
</t>
  </si>
  <si>
    <t xml:space="preserve"> $ 23,037,508.23 0</t>
  </si>
  <si>
    <t>JUZGADO MUNICIPAL</t>
  </si>
  <si>
    <t>38 juicios de nulidad y 2 juicios de responsabilidad patrimonial</t>
  </si>
  <si>
    <t>Restablecimiento del goce de los derechos conculcados por los actos administrativos emitidos.</t>
  </si>
  <si>
    <t xml:space="preserve">Las personas que han demandado </t>
  </si>
  <si>
    <t>Alimento balanceado 2024, San Luis de la Paz; Gto</t>
  </si>
  <si>
    <t>Bordería de arrastre 2024 ampliación.</t>
  </si>
  <si>
    <t>Bordería de arrastre 2024.</t>
  </si>
  <si>
    <t>Apoyo a la inversión en equipo e infraestructura; para la producción agropecuaria (paquete de materiales para la construcción de cerco de alambre), para productores de San Luis de la Paz, Guanajuato 2024</t>
  </si>
  <si>
    <t>Construcción, rehabilitación, conservación y/o mejoramiento de caminos rurales autorizados, correspondientes al programa: conectando mi camino rural.</t>
  </si>
  <si>
    <t>Aprovechamiento y uso sustentable de los recursos naturales en San Antonio, San Isidro municipio de San Luis de la Paz, Guanajuato.</t>
  </si>
  <si>
    <t>Establecimiento y desarrollo de sistemas con cultivos alternativos 2024 (adquisición de semilla de avena forrajera).</t>
  </si>
  <si>
    <t>Mejoramiento genético 2024.</t>
  </si>
  <si>
    <t>Equipamiento a zona rural de molinos forrajeros 6.5 hp</t>
  </si>
  <si>
    <t>Neumáticos traseros para de maquina agrícola.</t>
  </si>
  <si>
    <t>Apoyo para insumo penca de nopal forrajero.</t>
  </si>
  <si>
    <t>Paquete integral de pollos.</t>
  </si>
  <si>
    <t>Silo 2024</t>
  </si>
  <si>
    <t>Suministro de tubería mi riego productivo San Luis de la Paz 2024</t>
  </si>
  <si>
    <t>Construcción, rehabilitación y o ampliación de bordería de arrastre para abrevaderos y usos múltiples</t>
  </si>
  <si>
    <t>Apoyar con la adquisición  paquetes de materiales para construcción de cerco de alambre a productores del municipio para lograr un mejor manejo en la conservación y mejora de agostaderos y con ello una mayor producción</t>
  </si>
  <si>
    <t>Rehabilitación de caminos rurales en distintas comunidad del municipio</t>
  </si>
  <si>
    <t>Apoyo para la construcción de obras de captación y almacenamiento de agua así como el apoyo para la realización de acciones de suelo y agua</t>
  </si>
  <si>
    <t>Apoyo en la adquisición de semilla de avena certificada variedad turquesa</t>
  </si>
  <si>
    <t>Apoyo en la adquisición de ganado bovino y ovino para mejora genética</t>
  </si>
  <si>
    <t>Equipar a los beneficiarios del programa con molinos de nixtamal para permitirles realizar la molienda de nixtamal para la elaboración, de tortillas, tamales, atoles, pinole, semillas y especies, moles y otros productos sin salir de sus hogares</t>
  </si>
  <si>
    <t>Adquisición de molinos para forraje con sistema de martillos y cuchillas con 3 vibras motor a gasolina marca kholer de 6.5 hp</t>
  </si>
  <si>
    <t>Paquete de dos neumáticos traseros para maquinaria agrícola (tractor) de distintas medidas</t>
  </si>
  <si>
    <t>Apoyo para insumo penca de nopal forrajero</t>
  </si>
  <si>
    <t>Adquisición de paquetes integrales de pollos que contienen 13 hembras y 2 machos</t>
  </si>
  <si>
    <t>Apoyo a los productores ganaderos con pacas de silo para el ganado bovino u ovino de sus unidades de producción pecuarias</t>
  </si>
  <si>
    <t>Apoyo para el suministro de tubería PVC hidráulico de 160 mm clase 5 subterráneo de 6 de 6 metros de largo</t>
  </si>
  <si>
    <t>Lograr con ello un mejor manejo en la conservación y mejora de agostaderos y con ello una mayor producción. Además de incrementar la productividad de las unidades de producción pecuarias a beneficiar.</t>
  </si>
  <si>
    <t>Con la rehabilitación de estas obras se pretende mejorar la movilidad de las personas, conectando a diferentes comunidades, permitiendo tener mejores accesos y una mejor calidad de vida para los habitantes de las diferentes comunidades del municipio</t>
  </si>
  <si>
    <t>Fomentar el uso y aprovechamiento sustentable de los recursos naturales en el procesos y actividades productivas en los territorios del ejido el chupadero al cual pertenece la localidad de San Antonio de San Isidro</t>
  </si>
  <si>
    <t xml:space="preserve">Apoyar con semilla de avena certificada variedad turquesa para productores agropecuarios fomentando la reconversión productiva estableciendo un cultivo de rotación para el mejoramiento de los suelos </t>
  </si>
  <si>
    <t>Poyar a ganaderos del municipio con el fin de mejorar genéticamente sus unidades de producción</t>
  </si>
  <si>
    <t>Manzanares, Mesa de Palotes, Mesa de Jesús, La Semita, Vergel de Bernalejo, Vergel de Guadalupe, Las Negritas, La Florida, Fracciones de Lourdes, San Ignacio, San Nicolás, El Quijay, San Antón. Mesa de Escalante, El Maravillal, Misión de Chichimecas, Purísima de Cerro Grande, San Antonio de San Isidro, Jofre, Palos Altos, La Cruz, San Antonio de las Viejas, Los dolores, La Cruz, Los Dolores entre otras.</t>
  </si>
  <si>
    <t>Equipar a productores ganaderos con molinos forrajeros de 6.5 hp que les permitan aprovechar de manera eficiente el rastrojo esquilmos nopal que producen en sus parcelas para alimentar a su ganado</t>
  </si>
  <si>
    <t>Lograr con ello un mejor manejo en la maquinaria agrícola para tener una mayor agilización, facilitación y compactación en la producción agrícola además de incrementar la productividad de la misma</t>
  </si>
  <si>
    <t>Apoyar a las unidades de producción al mejorar las condiciones de producción con el nopal forrajero como cultivo alternativo al desarrollar las capacidades técnicas orientadas a la reconversión productiva</t>
  </si>
  <si>
    <t>Apoyar con la adquisición de aves de postura con el fin de diversificar la producción de la ganadería de traspatio que ayude a incrementar la disponibilidad de alimentos con alto contenido proteico mediante sistemas de producción alternativos como lo es la avicultura</t>
  </si>
  <si>
    <t>Apoyar a los productores para evitar pérdidas del ganado por la falta de alimento en los agostaderos</t>
  </si>
  <si>
    <t>Fomentar a los productores del municipio a emplear una agricultura en donde sea prioritario considerar el uso eficiente del agua de los recursos naturales disponibles mediante el apoyo en el suministro de tubería PVC hidráulico</t>
  </si>
  <si>
    <t>Pozo hondo</t>
  </si>
  <si>
    <t>Manzanares, Quijay, Purísima de Cerro Grande salitrera de Guadalupe.</t>
  </si>
  <si>
    <t>Manzanares, Mesa de Palotes, Mesa de Jesús, La Semita, Vergel de Bernalejo, Vergel de Guadalupe, Las Negritas, La Florida, Fracciones de Lourdes, San Ignacio, San Nicolás, El Quijay, San Antón. Mesa de Escalante, El Maravillal, Misión de Chichimecas, Purísima de Cerro Grande, San Antonio de San Isidro, Jofre, Palos Altos, La Cruz, San Antonio de las Viejas, Los Dolores, La Cruz, Los Dolores entre otras.</t>
  </si>
  <si>
    <t>Jofre, Chupadero, Puerto de Matancillas, Santa Ana, El Charco, Mesa de Escalante, Vergel de Guadalupe, San Juan de los Rangeles y Los Dolores</t>
  </si>
  <si>
    <t>San Antonio de San Isidro</t>
  </si>
  <si>
    <t>Manzanares, Mesa de Palotes, Mesa de Jesús, La Semita, Vergel de Bernalejo, Vergel de Guadalupe, Las Negritas, La Florida, Fracciones de Lourdes, San Ignacio, San Nicolás, el Quijay, San Antón. Mesa de Escalante, El Maravillal, Misión de Chichimecas, Purísima</t>
  </si>
  <si>
    <t xml:space="preserve"> de Cerro Grande, San Antonio de San Isidro, Jofre, Palos Altos, La Cruz, San Antonio de las Viejas, Los Dolores, La Cruz, Los Dolores entre otras.</t>
  </si>
  <si>
    <t>Mineral de Pozos, El Bozo, Misión de Chichimecas, San Isidro, Los Plátanos, San Isidro, El Varal, La Merced, Vergel de Guadalupe, Maguey Blanco, La Cantera, San Isidro, El Quijay, Mesa de Escalante, Mesa de Jesús, San José del Carmen, Puerto de Matancillas, Mesa del Pueblo, Jalapa entre otras.</t>
  </si>
  <si>
    <t>Manzanares, Mesa de Palotes, Mesa de Jesús, La Semita, Vergel de Bernalejo, Vergel de Guadalupe, Las Negritas, La Florida, Fracciones de Lourdes, San Ignacio, San Nicolás, el Quijay, San Antón. Mesa de Escalante, el Maravillal, Misión de Chichimecas, Purísima de Cerro Grande, San Antonio de San Isidro, Jofre, Palos Altos, La Cruz, San Antonio de las Viejas, Los Dolores, La Cruz, Los Dolores entre otras.</t>
  </si>
  <si>
    <t>Se logró la ampliación de 1 bordo de arrastre para abrevaderos y usos múltiples</t>
  </si>
  <si>
    <t>Se logró la construcción de 1 bordo, la rehabilitación de 3 bordos y la ampliación de 2  bordos de arrastre para abrevaderos y usos múltiples</t>
  </si>
  <si>
    <t>Entrega de 36 paquetes de materiales para la construcción de cerco de alambre.</t>
  </si>
  <si>
    <t>Cada paquete consiste en 90 postes de 1.83 metros de alto con un peso de 2.90 kg, 5 rollo de alambre de púas de 34 kg, calibre 12 de 340 metros y 450 grapas tipo clip con el fin de tener un mejor aprovechamiento de los recursos naturales debido a que se realizara un mejor manejo productivo en las áreas de trabajo a beneficiar</t>
  </si>
  <si>
    <t>Entrega de 7 rehabilitaciones de caminos en diferentes comunidades del municipio</t>
  </si>
  <si>
    <t>Construcción presa de mampostería, reforestación con especies nativas y terrazas de base angosta o formación sucesiva</t>
  </si>
  <si>
    <t>Se apoyó con 20,400 kg de semilla de avena certificada variedad turquesa, con el fin de fomentar la reconversión productiva y estableciendo un cultivo de rotación para el mejoramiento de los suelos y aprovechamiento de agua. Con la finalidad de contribuir a incrementar la cantidad de forraje para el ganado en las unidades de producción del municipio</t>
  </si>
  <si>
    <t>Apoyo en la adquisición de 29 bovinos 1 ovino</t>
  </si>
  <si>
    <t>Entrega de 152 molino para nixtamal de 1 hp, grado alimenticio, lamina en acero inoxidable, motor wegg7simens 1-1/4</t>
  </si>
  <si>
    <t>Entrega de 68 molinos  para forraje con sistema de martillos y cuchillas, con 3 cribas, motor a gasolina marca kholer de 6.5 hp</t>
  </si>
  <si>
    <t>Con la entrega de 56 neumáticos traseros para maquinaria agrícola (tractor),</t>
  </si>
  <si>
    <t>se tendrá un mejor aprovechamiento de los recursos naturales debido a que se realizara un mejor manejo productivo en las áreas de trabajo a beneficiar</t>
  </si>
  <si>
    <t>Se apoyó a 41 unidades de producción con la adquisición de 2,000 pencas para la plantación de nopal forrajero, con el fin de mejorar las condiciones de producción como cultivo alternativo.</t>
  </si>
  <si>
    <t>Entrega de 140 paquetes integrales de 15 pollos que contiene 13 hembras y 2 machos de 10 semanas de edad a diferentes personas de las diferentes comunidades del municipio.</t>
  </si>
  <si>
    <t xml:space="preserve"> 01 de octubre de 2023 al 30 de septiembre 2024</t>
  </si>
  <si>
    <t>Apoyar al productor ganadero en la adquisición de un suplemento alimenticio como lo es el alimento balanceado, como apoyo en la alimentación al ganado de los productores, pertenecientes al municipio de San Luis de la Paz.</t>
  </si>
  <si>
    <t>Feb 2024 a dic 2024</t>
  </si>
  <si>
    <t>Junio 2024 dic 2024</t>
  </si>
  <si>
    <t>DEPORTE Y EVENTO CONMEMORATIVO CON PERPECTIVA DE GENERO.                                            
1.-Carrera por las mujeres.- El campo del deporte tiene mucho para aportar a la temática de la violencia contra la mujer, desde un punto de vista a proponer acciones preventivas, de asistencia a las mujeres en situación de violencia y también un trabajo educativo que interfieran en los patrones sexista/machista. tiene como objetivo. La realización regular y sistemática de una actividad física ha demostrado ser una práctica sumamente beneficiosa en la prevención, desarrollo y rehabilitación de la salud, así como un medio para forjar el carácter, la disciplina, la toma de decisiones y el cumplimiento de las reglas beneficiando así el desenvolvimiento del practicante en todos los ámbitos de la vida cotidiana.</t>
  </si>
  <si>
    <t xml:space="preserve">Atendiendo cabalmente el mandato de la Ley Orgánica Municipal para el Estado de Guanajuato en su artículo 77 fracción XI, que a la letra indica lo siguiente: ...“Rendir en el mes de septiembre, en sesión pública y solemne, el informe anual aprobado por el Ayuntamiento, sobre el estado que guarda la administración pública municipal”… para mí es un orgullo presentar  el Tercer Informe del Gobierno Municipal 2021–2024 que, además de ser una obligación legal, es una responsabilidad que he adquirido con integridad hacia las y los ludovicenses que han depositado su confianza en el gobierno que presido. Desde el día en que asumí el compromiso y la responsabilidad de atender la problemática general y las necesidades del Municipio junto a los miembros del Ayuntamiento, comenzamos a trabajar en el nuevo proyecto de gobierno que la ciudadanía exigió en las urnas y así lograr que nuestro San Luis de la Paz tenga mayor enfoque en la gobernanza. 
Hasta el día de hoy puedo asegurar que el trabajo arduo se comprueba con las acciones que da cuenta este documento y que son una realidad. Hemos demostrado ser un gobierno cercano a nuestra gente y eficiente en sus aprovechamientos de los recursos, con objetivos y metas específicas, enfocadas a mejorar las condiciones que día a día vivimos en  nuestro San Luis de la Paz. 
Orgulloso del equipo que he conformado y comprometidos a entregar resultados con total apertura al diálogo.
Muestra de ello resulta la aprobación, en tiempo y forma, de nuestro Programa de Gobierno Municipal 2021-2024 y sus programas derivados. Desde el 2015, se adoptó la Agenda 2030 para el Desarrollo Sostenible y sus 17 objetivos para el Desarrollo Sostenible (ODS) como una responsabilidad gubernamental. A pesar de que los ODS no son jurídicamente obligatorios, se espera que los gobiernos los adopten como propios y establezcan marcos de referencia para alcanzarlos. 
Los gobiernos tienen la responsabilidad primordial del seguimiento y examen de los progresos conseguidos en el cumplimiento de los objetivos, para lo que es necesario recopilar datos fiables, accesibles y oportunos. Las actividades de seguimiento del Programa de Gobierno y del Plan Municipal de Desarrollo bajo la tutela de este gobierno, están llevadas a cabo en concordancia con los principios de las Naciones Unidas para el Desarrollo (PNUD) para promover la prosperidad global y la conservación del medio ambiente. 
Estoy muy orgulloso de este maravilloso Municipio y de sus habitantes, quienes continúan demostrando que son puro corazón, con su facilidad para organizarse, movilizarse y participar; trabajando junto con la administración municipal por el bien de todas y de todos los ludovicenses. 
Queda mucho por hacer, pero hoy, a casi un año de un nuevo gobierno, en San Luis de la Paz nos estamos superando y tenemos un proyecto para seguir dando buenos resultados. 
Jairo Armando Álvarez Vaca 
Presidente Municipal
</t>
  </si>
  <si>
    <t>Eje: Gobierno Abierto</t>
  </si>
  <si>
    <t>Eje: Servicios Públicos Eficientes</t>
  </si>
  <si>
    <t>Eje: Territorio en Equilibrio</t>
  </si>
  <si>
    <t>Eje: Bienestar Incluyente</t>
  </si>
  <si>
    <t>10 apoyos médicos</t>
  </si>
  <si>
    <t>Reg. Karina Rivera Sánchez</t>
  </si>
  <si>
    <t>Se otorgaron despensas  con artículos de primera necesidad para familias vulnerables y de escasos recursos, así como apoyo a personal de jubilados del SNTE</t>
  </si>
  <si>
    <t>Con esta gestión se busca tener mas espacios públicos recreativos para nuestra juventud con la finalidad de disminuir la delincuencia y fomentar las acciones de recreación familiar.</t>
  </si>
  <si>
    <t xml:space="preserve">tener mas espacios de esparcimiento y uso público en nuestro municipio </t>
  </si>
  <si>
    <t>Apoyar en la economía del sector social mas vulnerable.</t>
  </si>
  <si>
    <t>250 familias ludovicenses en estado vulnerable</t>
  </si>
  <si>
    <t>apoyar en la economía de la sociedad vulnerable</t>
  </si>
  <si>
    <t xml:space="preserve">Se genero el apoyo tanto de medicamento, estudios médicos y hemodiálisis a 13 familias ludovicenses </t>
  </si>
  <si>
    <t>Disminuir los gastos médicos a familias que pasan por situaciones complicadas de salud.</t>
  </si>
  <si>
    <t>disminuir los gastos médicos que estas enfermedades les generan.</t>
  </si>
  <si>
    <t>incentivar a los estudiantes a no abandonar su carrera por cuestiones económicas.</t>
  </si>
  <si>
    <t xml:space="preserve">Incentivar a los deportistas a seguir participando en el deporte y motiven a mas ludovicenses al mismo. </t>
  </si>
  <si>
    <t>Reg. Jacinto Salinas Pérez</t>
  </si>
  <si>
    <t>Programa de la Secretaría del Migrante y Enlace Internacional, los adultos mayores que cuenten con hijos en Estados Unidos y no los han visto en los últimos diez años, podrían calificar para obtener una visa, que les permitirá visitar a sus familiares que radican en la Unión Americana</t>
  </si>
  <si>
    <t xml:space="preserve">Suministro y Puesta en servicio de Equipo como fueron baterías, Inversores y controles de carga para la Rehabilitación de 26 Paneles Fotovoltaicos; y así  recobrar al 100% el funcionamiento de éstos; para seguir dotando de energía eléctrica sustentable a través de la  energía solar.  </t>
  </si>
  <si>
    <t>26 familias beneficiadas, 19 comunidades que fueron las siguientes: Cerro Prieto, Rancho Viejo, El Apartadero, La Escondida, Paso de Nogales (Loma de Magueyes), Aridez, El Puerto de San Juan (El Cajón), Maguey Verde (Mesa de Vacas), La Aserradora, Puerto del Zacate, Las Adjuntas de Arriba, Las Adjuntas de Abajo, El Cerro Cuate (Las Ranas), San José de la Cruz (El Cerro del Pito), La Pastora, El Barroso, La Ceja (La Ceja de Palmillas), Las Briones (San Juan de Los Rangeles), y Ejido Santa Ana y Lobos (Fracción de Lourdes) . 61 beneficiarios directos / 36 mujeres / 25 Hombres.</t>
  </si>
  <si>
    <t>Con la Rehabilitación de paneles solares, se logra restituir al 100 % el funcionamiento de los sistemas fotovoltaicos; además de que se mejoran las condiciones de vida de las familias; al ser una alternativa de energía eléctrica renovable y sustentable.</t>
  </si>
  <si>
    <t>Se realizará el trámite de 90 escrituras. Para lo cual se tiene un inventario o paquete conformado con las solicitudes y documentos de inicio de los solicitantes o prominentes. Para continuar con la segunda fase mediante la solicitud de la Brigada técnica de Guanajuato para la elaboración de planos.</t>
  </si>
  <si>
    <t>90 Familias a beneficiar, 35 comunidades a beneficiar: entre las que podemos mencionar: Fondo, Carángano, Purísima de Cerro Grande, Charco Largo, Cruz de Guerrero, El Sauz, Jalapa, La Ciénega, La Cofradía, La Luz de la Esquina, El Palmarito, Espinas Blancas, Las Pilitas, Puerto del Aire, Puerto del Varal, La Escobilla, etc. Beneficiarios directos: 90 , Mujeres: 48, Hombres: 42, Escrituras a tramitar : 90</t>
  </si>
  <si>
    <t xml:space="preserve">Su impacto es socioeconómico, al tramitarse escrituras a bajo costo, además de que da certeza jurídica en la tenencia de la tierra; así como permite a los beneficiarios acceder a los programas de las diversas instancias gubernamentales </t>
  </si>
  <si>
    <t>577 familias beneficiadas, 98 localidades entre las que destacan La Luz de la Esquina, cabecera municipal, etc.                     2,610 beneficiarios directos/1,381 mujeres/1,229 hombres</t>
  </si>
  <si>
    <t xml:space="preserve">Beneficiarios directos; 1.- La Ciènega, calle Nueva (6 viviendas, 15 mujeres y 12 hombres) 2.- La Ciènega, calle Palma (4 viviendas, 10 mujeres y 8 hombres). 3.- La Ciènega, calle Deportivo 2 (4 viviendas, 10 mujeres y 8 hombres) 4.- San Nicolás del Carmen calle Álvaro Obregón, 2 de febrero y Palma (8 viviendas, 21 mujeres y 19 hombres) 5.- San Nicolás del Carmen calle Los Riegos (7 viviendas, 18 mujeres y 17 hombres) 6.- San Nicolás del Carmen calle Orquídea ( 6 familias, 16 mujeres y 14 hombres)  beneficiarios indirectos más de 3000 habitantes se ven beneficiados con el alumbrado público que incluyen las obras   </t>
  </si>
  <si>
    <t>Beneficiarios directos; 1.- Misión de Chichimecas, privada foro ( 12 viviendas 28 mujeres y 27 hombres) beneficiarios indirectos 500 habitantes se ven beneficiados con el alumbrado público que incluyen las obras</t>
  </si>
  <si>
    <t>Se conforma el Consejo Municipal de Participación en la Educación, integrado por autoridades municipales, secretaría de educación, secretaría de salud, autoridades educativas y consejos de padres de familia, con el objetivo de participar en actividades tendientes a fortalecer y a elevar la calidad y la equidad en la educación básica, media superior y superior, así como ampliar la cobertura de los servicios educativos. Así mismo, se derivan mesas de trabajo del consejo con la finalidad de ejecutar el plan de acción creado que impacte en objetivos específicos a las necesidades de los servicios educativos, como son: Infraestructura, práctica pedagógica, Convivencia y participación social, Reinserción escolar y Planeta Louth en las escuelas. Se lleva a cabo la rendición de cuentas anual.</t>
  </si>
  <si>
    <t>Con el objetivo de vincular y sumar esfuerzos entre el municipio, la secretaria de salud, la secretaria de educación y asociaciones civiles, se continúa trabajando en  la mesa interinstitucional de la estrategia para la prevención de adicciones en niñas, niños y jóvenes, PLANET YOUTH. Congresos internacionales, Foros regionales, diversas capacitaciones y talleres, se han llevado a cabo para que los integrantes de la mesa perfeccionen el plan de acción a ejecutar en el tema.</t>
  </si>
  <si>
    <t xml:space="preserve">Reducción del consumo de alcohol, tabaco y otras drogas, en un 90% de los jóvenes. </t>
  </si>
  <si>
    <t xml:space="preserve"> Fortalecer la prevención y el tratamiento del abuso de sustancias adictivas, incluido el uso indebido de estupefacientes y el consumo nocivo de alcohol</t>
  </si>
  <si>
    <t xml:space="preserve">Fomentar en nuestros alumnos el respeto y amor por nuestros símbolos patrios, así como el rescatar los valores de libertar, justicia, tolerancia, honestidad, lealtad, entre otros. </t>
  </si>
  <si>
    <t>Dicha colaboración tuvo su segunda fase este año, la finalidad de rescatar a los alumnos de educación básica (preescolar, primaria y secundaria )y de esta manera contribuir a la disminución del rezago educativo derivado de la pandemia en nuestro municipio. Se capacitaron a 25 integrantes de la administración de diversas áreas, como visores, preparando un plan de acción para hacer labor de reinserción de alumnos en tema de rezago educativo.</t>
  </si>
  <si>
    <t xml:space="preserve">Este programa tiene el objetivo de colaborar con las instituciones educativas del municipio para mejorar los aprendizajes de las alumnas y alumnos, brindando las herramientas necesarias, como materiales didácticos, kits de tecnología robótica, libros, pintura, banderas, malla sombra entre otros </t>
  </si>
  <si>
    <t xml:space="preserve">Contribuir a mejorar las condiciones de las instituciones educativas y así mismo mejorar las condiciones de los estudiantes.  </t>
  </si>
  <si>
    <t>Esperanza y motivación para ayudarlos a creer en si mismos y en sus habilidades, así como en la permanencia y culminación de sus estudios.</t>
  </si>
  <si>
    <t xml:space="preserve">Con el objetivo de promover la permanencia escolar, se realiza un magno evento en donde se da a conocer la oferta educativa para alumnas y alumnos que desean ingresar a nivel medio superior y superior, el cual tiene una participación de más de 25 escuelas de dichos niveles que exponen su oferta, a más de 3,000 estudiantes </t>
  </si>
  <si>
    <t>Más de 200 alumnos de  nivel básico (secundaria) y media superior  del municipio fueron incentivados a continuar con sus estudios.</t>
  </si>
  <si>
    <t xml:space="preserve">Promover la permanencia escolar informando a los estudiantes sobre las diferentes opciones con las que se cuentan en el municipio y en sus alrededores. </t>
  </si>
  <si>
    <t xml:space="preserve"> Jóvenes con grandeza</t>
  </si>
  <si>
    <t>Generar eventos de integración social</t>
  </si>
  <si>
    <t>45 Jóvenes (UVEG San Nicolás del Carmen)</t>
  </si>
  <si>
    <t>Gestión de Autobús</t>
  </si>
  <si>
    <t>Promover y exponer ferias de tecnología por los Jóvenes del Municipio</t>
  </si>
  <si>
    <t>Proyección y creación de herramientas tecnológicas para eficientizar la actividades cotidianas</t>
  </si>
  <si>
    <t>Realización de eventos deportivos, culturales o recreativos</t>
  </si>
  <si>
    <t>3 ir Congreso Iberoamericano para el empoderamiento de las Juventudes</t>
  </si>
  <si>
    <t>Generar eventos de integración social como foros, actividades recreativas, artísticas y deportivas</t>
  </si>
  <si>
    <t>Becas JuventuEsGTO de educación básica y educación superior</t>
  </si>
  <si>
    <t>Participación en el programa de becas destinadas a la educación básica y superior</t>
  </si>
  <si>
    <t>Motivar a la continuidad de los estudios en los adolecentes y jóvenes</t>
  </si>
  <si>
    <t>529 mujeres y 537 hombres dando un total de 1068 beneficiarios de 50 Planteles educativos públicos atendidos en 25 localidades del municipio.
Se entregaron 226,416 raciones de alimentos fríos durante este periodo.
Localidades: El paredón, Toreador de Abajo, Espinas Blancas, La Escondidita, La Huerta, Laguna Seca, La Leona, Los Dolores, Maguey Blanco, Maravillal, Piedras de Lumbre, Puerto Blanco, Rancho Guadalupe, San Antonio Primero, San Ignacio, San Isidro, San José del Carmen, San Juan Primero, San Luis de la Paz, San Nicolás del Carmen, San Pedro de los Pozos, San Rafael de Fátima, Terreros de la Concepción, Toreador de Enmedio y Valle de Guadalupe</t>
  </si>
  <si>
    <t>Programa Presupuestario: Desarrollo Integral de la Familia / Eje que atiende del programa de gobierno municipal: Bienestar</t>
  </si>
  <si>
    <t>724 mujer y 717 hombres dando un total de 1441 beneficiarios de 41 comedores en planteles educativos públicos inscritos atendidos en 41 localidades del municipio.
Se entregaron 311,256 raciones de alimento para preparación caliente durante este periodo
Localidades: Covadonga, Derramadero Segundo, Ejido de Santana y Lobos, El Charco, El Varal, Ex Hacienda de Santa Ana y Lobos, La Angelina, La Cieneguilla del Refugio, La Escobilla, La Laguna Seca, La Luz, La Onza, La Peñita, La Providencia, La Soledad del Monte, La Tinaja, Labor de Gamboa, Loma de San Juan, Manzanares, Mesa Escalante, Mesa Palotes, Norita del Refugio, Nuevo Paso Vaqueros, Palmillas, Paso Colorado, Pilitas San Juan de Rangeles, Providencia de los Molina, Puerto Blanco Dos, Rancho de Guadalupe, Rancho Nuevo, San Antonio Primero, San Isidro, San José del Carmen, San Juan de la Cruz, San Luis de la Paz, San Nicolás del Carmen, San Pedro del Derramadero, San Rafael de Fátima, Santa Rosa de Ochoa.</t>
  </si>
  <si>
    <t>302 mujeres y 297 hombres dando un total de 599 beneficiarios de 8 comedores comunitarios.
Se entregaron 131,780 raciones de alimentos para preparación caliente durante este periodo.
San Luis de la Paz, La Semita, La Soledad, Pozo Blanco, Rancho de Guadalupe, Toreador de Enmedio y Misión de Chichimecas</t>
  </si>
  <si>
    <t>1 mujer y 5 hombres dando un total de 6 beneficiarios de 1 una estancia infantil en 1 localidad del municipio. 
Se entregaron 1440 raciones de alimentos para preparación caliente durante este periodo.
Localidad: San Luis de la Paz</t>
  </si>
  <si>
    <t>13 mujeres y 19 hombres dando un total de 32 beneficiarios de 1 una estancia infantil en 1 localidad del municipio. 
Se entregaron 7680 raciones de alimentos para preparación caliente durante este periodo.
Localidad: San Luis de la Paz</t>
  </si>
  <si>
    <t>Apoyos en especie o económicos</t>
  </si>
  <si>
    <t>Sesiones de taller en activación física para el adulto mayor</t>
  </si>
  <si>
    <t xml:space="preserve">220 sesiones de taller de activación  física. </t>
  </si>
  <si>
    <t>Realización de estudios socioeconómicos a pacientes del centro de rehabilitación para determinar el costo del servicio al que acudirá, en base a sus gastos e ingresos. También se realizan traslado a citas médicas a diferentes hospitales del Estado de Gto, San Luis Potosí y Querétaro, Qro., León Irapuato, San Miguel de Allende.</t>
  </si>
  <si>
    <t>Apoyar y orientar al paciente y sus familiares favoreciendo su adaptación a las necesidades, así como seguimiento para reconocer, afrontar y canalizar las distintas reacciones emocionales. Valoración psicológica con pruebas psicométricas., utilizadas para medir dimensiones cognitivas, actitudinales y de personalidad.</t>
  </si>
  <si>
    <t xml:space="preserve"> Servicios especiales integrales a casos de violencia familiar y violencia de genero:           
 1.Asesoria jurídica o acompañamiento  a mujeres receptoras de violencia sobre sus derechos humanos y acceso a la justicia .                                                     
2.-Apoyo psicológico:  en el tratamiento efectivo de la violencia de genero y su erradicación es necesario comprender los contextos donde se genera , las dificultades para identificarla , así como sus causas y consecuencias.                                  3 -Taller de reeducación para hombres generadores de violencia. Espacios de reflexión para los hombres donde se les brindan herramientas ,temáticas y técnicas de trabajo para sensibilizar a hombres en torno al ejercicio de la violencia contra las mujeres. </t>
  </si>
  <si>
    <t xml:space="preserve">1.- Brindar seguridad jurídica en materia penal, laboral, mercantil y de seguridad social, así como  condición civil, pensión alimenticia, guarda y custodia de menores.                                                    2 .- Estabilidad socioemocional , mejora de autoestima y mayor criterio para la toma de decisiones, recursos para afrontar la violencia sufrida, romper el ciclo de violencia.                                  3.- Se ofrecen alternativas para que  los hombres  a través de un proceso psicoeducativo, se fomente el cambio de hábitos nocivos,  incentivando la cultura de la no violencia. </t>
  </si>
  <si>
    <t xml:space="preserve">1. 317 mujeres de cabecera municipal y comunidades con un promedio de 5 asesorías o acompañamientos por usuaria.                                                 
2.- 304 mujeres de cabecera municipal y comunidades con 8 sesiones cada una.                                                        
3.- 23 hombres de cabecera municipal y comunidades con 32 sesiones por usuario. </t>
  </si>
  <si>
    <t xml:space="preserve">  Restablecimiento del control sobre su vida y su autonomía personal, mejor autoestima y auto respeto, minimizando los efectos de la violencia sufrida y su repercusión social. Facilitando el inicio de una vida diferente, sin violencia.</t>
  </si>
  <si>
    <t xml:space="preserve">Anual y de manera periódica. </t>
  </si>
  <si>
    <t xml:space="preserve">Los objetivos de coordinación en cumplimiento a planes y programas con perspectiva de genero y a la ley general de una vida libre de violencia . </t>
  </si>
  <si>
    <t xml:space="preserve"> Programa proyectos productivos "confió en ti": se promueve el autoempleo como alternativa para mejorar la economía de las mujeres jefas de familia. Tiene como objetivo apoyar a las mujeres a través de la entrega de equipamiento para que inicien, consoliden o mejoren un proyecto productivo de tipo industrial, comercial o de servicios.
</t>
  </si>
  <si>
    <t xml:space="preserve">Las usuarias tiene un pequeño negocio que les ha dado autonomía económica, provocando que sus familias tenga mejor calidad de vida y así no regresar al circulo de violencia. </t>
  </si>
  <si>
    <t xml:space="preserve">La gestión en el mes de mayo 2024 </t>
  </si>
  <si>
    <t xml:space="preserve">Programa confió en ti . </t>
  </si>
  <si>
    <t xml:space="preserve">Bienestar emocional, tranquilidad, reconocimiento de sí mismas y paz interior  para las usuarias receptoras de violencia. Fortalecer la autoestima y seguridad de las mujeres usuarias de la coordinación . </t>
  </si>
  <si>
    <t xml:space="preserve">Contribuir para que las mujeres en situación de violencia cuenten con la capacidad económica de respuesta a las condiciones que enfrentan, para transitar a un estado de autonomía. </t>
  </si>
  <si>
    <t>Apoyo Medida Compensatoria Empodérate Gto.</t>
  </si>
  <si>
    <t xml:space="preserve"> Talleres para fomentar el auto empleo y estrategias de comercialización. Vinculación con IECA para una mejor capacitación.  Son proyectos que aumenta la autoestima, fortalecen habilidades sociales y se ofrecen técnicas de autoempleo:                                          1.- Masaje Holístico. 2.- Macramé. 3.- Comida Internacional. 4.- Panadería y repostería. 5.- Pestañas.</t>
  </si>
  <si>
    <t xml:space="preserve"> Les ayuda a establecer redes sociales para tomar el control de su vida y conseguir una independencia económica. Esta demostrado que los recursos económicos destinados a las mujeres por medio de programas sociales, llegan en un 100% a sus familias beneficiándolas en alimentación, salud y educación. provocando así el desarrollo económico de nuestro municipio .</t>
  </si>
  <si>
    <t>1.- Masaje Holístico 15 mujeres de cabecera municipal y comunidades. 2.- Macramé 15 mujeres de cabecera municipal y comunidades. 3.- Comida internacional 15 de cabecera municipal y comunidades 4.-Panaderia y repostería 15 mujeres de cabecera municipal y comunidades 5.- Pestañas 15 mujeres de cabecera municipal y comunidades.</t>
  </si>
  <si>
    <r>
      <t xml:space="preserve">Cada mujer pagará la siguiente cantidad, la cual, corresponde al 50% del costo total del curso. 1.- Masaje Holístico </t>
    </r>
    <r>
      <rPr>
        <u/>
        <sz val="10"/>
        <color theme="1"/>
        <rFont val="Calibri"/>
        <family val="2"/>
        <scheme val="minor"/>
      </rPr>
      <t>$570</t>
    </r>
    <r>
      <rPr>
        <sz val="10"/>
        <color theme="1"/>
        <rFont val="Calibri"/>
        <family val="2"/>
        <scheme val="minor"/>
      </rPr>
      <t xml:space="preserve">. 2.- Macramé $850. 3.- Comida internacional $650 4.-Panaderia y repostería $620. 5.- Pestañas $800.  Coordinación para la mujer otorga a las mujeres una beca del 50% para cursar el taller de su elección. </t>
    </r>
  </si>
  <si>
    <t>18 de Julio - 30 de septiembre de 2024.</t>
  </si>
  <si>
    <t>Creación de redes y difusión sobre las acciones de la coordinación y de los programas de apoyos a mujeres .</t>
  </si>
  <si>
    <t xml:space="preserve">Continuidad y transversalidad </t>
  </si>
  <si>
    <t xml:space="preserve">En el mes de octubre se llevó acabo el torneo 3x3 de basquetbol en su etapa municipal y regional,  los selectivos de basquetbol desistieron a representarnos a nivel estatal en el torneo Telmex a la ciudad de Irapuato. En el mes de noviembre los deportes individuales de los juegos CONADE 2023 como lo fue el ajedrez. En el mes de diciembre se entregó el Premio Municipal del Deporte 2022 y 2023 a 15 atletas y entrenadores municipales más sobresalientes en sus disciplinas correspondientes. A mediados de diciembre se tuvieron visorias para los juegos 2023 esta vez le toco al futbol femenil en la ciudad de Celaya, donde Alexa Nicol quedo seleccionada para representar Guanajuato a nivel nacional en los juegos CONADE. Terminó el año con el evento estatal de 3x3 en la ciudad de Celaya donde un equipo quedo campeón. En el mes de enero se llevó a cabo la etapa regional-estatal de boxeo y ajedrez en la ciudad de Celaya donde nuestros jóvenes deportistas ludovicenses tuvieron una destacada participación. deportistas de fútbol fueron a visorias a la ciudad de León, Gto. de la categoría 2006-2008.    </t>
  </si>
  <si>
    <t xml:space="preserve">Hemos tenido la dicha de seguir apoyando, de ayudarlos con el seguimiento de su preparación e impulsarlos al deporte. Se poya en traslado, en vehículos y en combustible.  </t>
  </si>
  <si>
    <t xml:space="preserve">Se dio inicio a la apertura 2023-2024 la liga sabatina COMUDE de futbol. En el mes noviembre se dio inicio con el torneo de futbol tu colonia, se hicieron 128 activaciones físicas a Instituciones Educativas, grupos de trabajo, comunidades, etc.. En el mes de mayo se llevo a cabo una conferencia con dos ex-futbolistas por el día Mundial del Desafío en donde nos platicaron su experiencia en su carrera profesional. En ese mismo mes se llevo a cabo la Carrera Pedestre.   </t>
  </si>
  <si>
    <t xml:space="preserve">En el mes de octubre se instaló una parte del techado de las gradas que se encuentran en la cancha de futbol multitrazos, En el mes de noviembre se colocó un reflector de luz para la cancha ubicada en la colonia lomas, en la unidad deportiva se colocaron las puertas de los baños que habían sido quitadas así como también se arregló una fuga de agua de los lava manos, en gimnasio municipal se le dio mantenimiento a algunos aparatos que estaban en mal estado, se hicieron arreglos en algunas instalación en los baños de la unidad y en las instalaciones de CODE. En el mes de abril se tuvo el embutacado del Auditorio Municipal y también se instalaron ventiladores, se les dio mantenimiento a las canaletas del Auditorio Municipal. En la Unidad Deportiva se dio rehabilitación al área Recreativa, se hizo poda de áreas verdes en toda la instalación. Se dio rehabilitación al campo de béisbol ubicado en la Col. La Espiga. Se instalo alumbrado en el estadio el internado.   </t>
  </si>
  <si>
    <t xml:space="preserve">Personas Beneficiadas: Instalaciones de Unidad Deportiva, Gimnasio Municipal, Auditorio Municipal de San Luis de la Paz, Gto. </t>
  </si>
  <si>
    <t xml:space="preserve">Estímulos Deportivos </t>
  </si>
  <si>
    <t>Se tuvo como objetivo por parte de la Administración incentivar a los deportistas de n nuestro municipio y para que puedan  con  mejores instalaciones y equipamiento. Se en tregó estímulos a diferentes academias y clubes ludovicenses destacados en el fomento de distintas disciplinas deportivas.</t>
  </si>
  <si>
    <t xml:space="preserve">Teatro 
ludovicense (grupo representativo de casa de cultura)
</t>
  </si>
  <si>
    <t>Ballet folclórico Tepzicore (grupo representativo de casa de cultura)</t>
  </si>
  <si>
    <t>Contamos con grupos de danza que representan al municipio en festividades patronales en cabecera y comunidades.  Actualmente el grupo de danza Tepzicore fue parte del festival Internacional de Danza folclórica en Bogotá Colombia.</t>
  </si>
  <si>
    <t>Lograr tener un grupo representativo de casa de Cultura y del municipio en otros estados, además de una participación pro primera ocasión dentro de un festival Internacional de folklore</t>
  </si>
  <si>
    <t xml:space="preserve">Acercar el arte y la cultura a la población, así los ludovicenses tienen la oportunidad de apreciar actividades que ofrece la casa de cultura dentro de sus comunidades y planteles escolares. </t>
  </si>
  <si>
    <t>Participamos por primera ocasión en el programa PROFEST de secretaría de Cultura, resultando favorable el proyecto XIX Encuentro de Danzas tradicionales y se obtuvo un recurso de federación para ampliar el evento del encuentro de danzas.</t>
  </si>
  <si>
    <t xml:space="preserve">Los usuarios tengan espacios equipados, mayor oferta cultural y paseos culturales. Con el recurso extraordinario se logró equipar los salones de guitarra, pintura y la compra de mobiliario para exposiciones, ampliar la oferta cultural con eventos especiales que se han podido llevar a comunidades. También con el recurso extraordinario los asistentes a biblioteca han tenido la oportunidad por primera ocasión de ser venecianitos de paseos a la zona arqueológica. </t>
  </si>
  <si>
    <t xml:space="preserve">Con el objetivo de fortalecer la cultura e historia del municipio, se realizó por primera vez un museo itinerante, donde se acude a las escuelas y se  cuenta la historia del municipio a través de fotografías, videos y material didáctico. puedan ser atractivos para todas las edades. </t>
  </si>
  <si>
    <t>Comunidades: San Ignacio, la Merced, Mineral de Pozos, Manzanares, Santa Ana y Lobos.  Escuelas: Centenario, CETAG, López Portillo, Gustavo Lesser Norte y Catarino Cano.</t>
  </si>
  <si>
    <t>Al acudir a las escuelas con el museo itinerante los alumnos tiene la oportunidad de apreciar y escuchar parte de la historia de San Luis de la Paz, lo que impacta en reforzar el sentido de identidad y pertenencia a nuestro municipio</t>
  </si>
  <si>
    <t>Programa de Gobierno Municipal y Gobierno Estatal (Acuerdo Específico, Proyecto: Red de Cultura y Memoria)</t>
  </si>
  <si>
    <t>Realizar eventos y exposiciones en plazas públicas y colonias de la cabecera municipal, en beneficio de generar momentos de esparcimiento y convivencia familiar</t>
  </si>
  <si>
    <t xml:space="preserve">130 eventos en el periodo Octubre 2023 octubre 2024, con un total de 35291 usuarios, comunidades atendidas: San Martín de Porres, La
Quinta, El Potosino, San Juan de la Cruz, San Ignacio, lo Dolores, Pozo Blanco, Fracciones de Lourdes, Estación de Lourdes, la Ciénega,  Covadonga, San Isidro, Toreador de En medio, Misión de Chichimecas, Mineral de Pozos, Santa Ana  y la Merced.
</t>
  </si>
  <si>
    <t>Se amplían los conocimientos artísticos, con algunos talleres se logra que los usuarios puedan vender sus productos y se genere un ingreso. También se logra generar grupos representativos que participan en eventos de cabecera y comunidades. Los alumnos al participar en un taller artístico amplían su capacidad creativa impactando en el desarrollo de sus habilidades.</t>
  </si>
  <si>
    <t>Se da continuidad por medio de la página de Facebook y de YouTube a los programas de cultura virtual que promueven artesanías, gastronomía y lugares representativos del municipio.</t>
  </si>
  <si>
    <t>163,399 reproducciones en pagina de Facebook y de YouTube</t>
  </si>
  <si>
    <t>La administración fue pionera en lograr  mostrar la cultura y tradiciones del municipio a través de redes sociales, contribuyendo a generar espectadores a través de los dispositivo</t>
  </si>
  <si>
    <t>Se trabaja en conjunto con el Gobierno del estado para apoyar a través del pacmyc el apoyo a danzas, proyectos culturales y de artesanos locales, mismo recurso es utilizado para vestuario de danzas, creaciones literarias e instrumentos musicales.</t>
  </si>
  <si>
    <t>7 proyectos aprobados a danzas y artesanos de las comunidad de San Nicolás del Carmen, Misión de Chichimecas, Ortega, y cabecera municipal</t>
  </si>
  <si>
    <t xml:space="preserve">33270 usuarios atendidos por las 3 bibliotecas públicas, comunidades atendidas: Ciénega, Misión de Chichimecas, San Antón de los Martínez, los Dolores, Rancho de Guadalupe, Fracciones de Lourdes, San Nicolás del Carmen, Paso Colorado, Fracciones de Lourdes, Estación de Lourdes, el Charco, la Merced, San Ignacio.  Escuelas: Gregorio Torres Quintero, Vicente Guerrero, Quinatzin, Colegio Miguel Hidalgo, Alfonso Teja Zabre, Leona Vicario, Nicolás Bravo, Luis Sánchez Pontón, Jardín de niños María Montessori, López Velarde, CBTA 34, Octavio Paz, Adolfo López Mateos y Centenario. </t>
  </si>
  <si>
    <t>Eje: Economía para Todos</t>
  </si>
  <si>
    <t xml:space="preserve">50 apoyos en especie al sector turístico </t>
  </si>
  <si>
    <t>Atender acciones con fines benéficos para reactivar la economía derivada a la petición de los prestadores de Servicios Turísticos debido a una baja considerable de visitantes durante 2023</t>
  </si>
  <si>
    <t xml:space="preserve">Mineral de Pozos, Vergel de Guadalupe, Paso de Vaqueros, Mesa de Jesús, cabecera San Luis de la Paz 26 mujeres y 25 hombres </t>
  </si>
  <si>
    <t>Reactivación Turística</t>
  </si>
  <si>
    <t>Programa emergente de apoyo al sector turístico</t>
  </si>
  <si>
    <t xml:space="preserve">22 Eventos de atracción Turística realizados </t>
  </si>
  <si>
    <t>Apoyar eventos de atracción turística que ayudan a generar derrama económica para el municipio, generación de empleos, y promoción del destino</t>
  </si>
  <si>
    <t xml:space="preserve">Derrama económica estimada </t>
  </si>
  <si>
    <t>Promocionar y posicionar a nuestro municipio en diferentes eventos, ferias y exposiciones dentro del Estado, en el país y fuera de el mostrando lo grandioso de nuestro destino</t>
  </si>
  <si>
    <t>Mayor afluencia turística</t>
  </si>
  <si>
    <t xml:space="preserve">Equipar a los comercios ludovicenses para que aumenten su economía y puedan ofertar empleo en el municipio así como halla un crecimiento económico </t>
  </si>
  <si>
    <t>Comerciantes de las diferentes comunidades del municipio de san Luis de la paz así como de la cabecera del municipio</t>
  </si>
  <si>
    <t>Otorgar apoyos a comerciantes de las diferentes comunidades del municipio. Para que puedan impulsar de la mejor manera su negocio y así poder prosperar día con día.</t>
  </si>
  <si>
    <t xml:space="preserve">atender unidades económicas fijas, semifijas y populares del estado de Guanajuato  a través de la modernización de imagen comercial y/o imagen urbana y/o equipamiento productivo. </t>
  </si>
  <si>
    <t>Otorgar apoyos a comerciantes  del Municipio de San Luis de la Paz, Gto,  que se encuentran en proceso de arranque, impulsar la diversificación productiva con base en la implementación de  programas donde se les pueda ofrecer  un bien o servicio con un especial énfasis en el desarrollo e integración de las pequeñas y medianas empresas en las cadenas de valor y proveeduría del estado.</t>
  </si>
  <si>
    <r>
      <t xml:space="preserve">obra un primer anexo de ejecución.(convenio marco) colaboración y aportación de recursos económicos, celebrado en primera parte por la Secretaria de Desarrollo Económico Sustentable del Estado y en segunda parte por el Municipio de San Luis de la Paz Gto. Con fecha del 04 de junio del 2024 mediante acuerdo con número </t>
    </r>
    <r>
      <rPr>
        <b/>
        <sz val="10"/>
        <color theme="1"/>
        <rFont val="Calibri"/>
        <family val="2"/>
        <scheme val="minor"/>
      </rPr>
      <t>CPLA-COFOCI-0054_03062024</t>
    </r>
    <r>
      <rPr>
        <sz val="10"/>
        <color theme="1"/>
        <rFont val="Calibri"/>
        <family val="2"/>
        <scheme val="minor"/>
      </rPr>
      <t xml:space="preserve"> </t>
    </r>
  </si>
  <si>
    <t xml:space="preserve">rehabilitar el mercado en mejora de los locatarios para que se pueda obtener nuevamente ingresos económicos para sus familias </t>
  </si>
  <si>
    <t xml:space="preserve">Fomentar las ferias de empleo para apoyo a las empresas a reclutar personal para su empresa y a su vez apoyo para poder encontrar trabajado para los ludovicense </t>
  </si>
  <si>
    <t>El registro de personal nos apoya para tener el control de las persona que acuden a apoyo para un trabajo, lo cual se le postula cada semana a diferentes empresas asta que se  posicione en ella</t>
  </si>
  <si>
    <t xml:space="preserve">Se les realiza llamada a los encargados de  Recursos Humanos para saber si la persona promovida sigue laborando con ellos después de 1 semana a su vez se le realiza la llamada a la persona promovida para saber como se siente dentro de su trabajo </t>
  </si>
  <si>
    <t>El programa beneficia principalmente a Cabecera municipal con 5 comercios registrados  así como en la Localidad de Mineral de Pozos con 2 comercios registrados</t>
  </si>
  <si>
    <t>en esta Dirección tiene el área  como enlace de Marca Gto donde nos compete realizar las gestiones de las Mipymes interesadas en el Distintivo Gto  ante el auditor, pero como tal esta dirección no tiene injerencia para el otorgamiento de distintivos</t>
  </si>
  <si>
    <t>Que los contribuyentes del municipio que tributan para el Régimen Simplificado de Confianza y de Incorporación Fiscal se encuentren en el cumplimiento de sus obligaciones fiscales y así evitar sanciones por parte de las autoridades hacendarias Federales y Estatales, ya que estos tramites se relacionan con el mantenimiento y actualización de su expediente ante el Servicio de Administración Tributaria.</t>
  </si>
  <si>
    <t>Incorporación de los comerciantes informales a el sector del comercio formal</t>
  </si>
  <si>
    <t>Ejercicio fiscal del 01 de octubre de 2023 al 30 de septiembre 2024</t>
  </si>
  <si>
    <t>Que los contribuyentes del municipio que tributan para el Régimen Simplificado de Confianza y de Incorporación Fiscal se encuentren en el cumplimiento de sus obligaciones fiscales y así evitar sanciones por parte de las autoridades hacendarias Federales y Estatales, ya que estos tramites se relacionan con la presentación de declaraciones de impuestos mensuales y bimestrales.</t>
  </si>
  <si>
    <t>Que los contribuyentes se encuentren al corriente en la presentación de sus declaraciones de impuestos.</t>
  </si>
  <si>
    <t>El Chupadero, San Cayetano, Mesa de Palotes, El Capadero, San Isidro, El Bramador, Mineral de Pozos, Milpillas, La Purísima, Pozo Hondo, Jalapa, Jofre, Vergel de Bernalejo, Berlín, Fracciones de Lourdes, Ex Hacienda de Ortega, Piedras de Lumbre, San Ernesto, Santa Ana y Lobos, El Palmarito, Adjuntas de las Mesas, La semita, Paso de Nogales, El Saucito, Pilitas de San Juan, Laguna Seca, Labor de Gamboa, San Antonio de San Isidro, La Mesa de Jesús, Rancho Nuevo, Santiaguillo, Las Negritas, La Luz de la Esquina, Macuala, Derramaderos Segundo, El Mesote, Las Presitas, La Huerta, Manzanares, Santa Rosa de Ochoa, La Ciènega, Valle de Guadalupe</t>
  </si>
  <si>
    <t>Equipamiento a zonas rurales de molino de nixtamal motor mono físico</t>
  </si>
  <si>
    <t xml:space="preserve">Gestión de reconocimiento de vialidades y aceptación de área de donación </t>
  </si>
  <si>
    <t>Reconocimiento ante al Ayuntamiento de 3 vialidades, Calle Puerto Nuevo, Calle Rosario Salazar y calle Sra. Nieves López en la Comunidad Puerto de Matancillas, así como la aceptación de un área de donación de 1,3340 metros cuadrados</t>
  </si>
  <si>
    <t xml:space="preserve">Reconocer la existencia de las vialidades que la ciudadanía ha utilizado por uso y costumbre durante años, y así mismo poder  realizar ante diferentes instancias diferentes servicios (agua, luz, drenaje, etc.) para su beneficio </t>
  </si>
  <si>
    <t>Incentivar a la reforestación dentro del municipio y de igual manera poder embellecer nuestro municipio y hogares de cada persona a quien se le dio la donación.</t>
  </si>
  <si>
    <t xml:space="preserve">ciudadanía de san Luis de la paz y su comunidades </t>
  </si>
  <si>
    <t xml:space="preserve">Campañas de esterilización </t>
  </si>
  <si>
    <t>concientizar a la ciudadanía de la responsabilidad que es tener un canino en casa y poder disminuir la población ya que es un impacto social en el municipio</t>
  </si>
  <si>
    <t>disminución de caninos en el municipio</t>
  </si>
  <si>
    <t xml:space="preserve">Atención a las solicitudes de platicas ambientales en estancias de educación nivel básico y  comunidades y colonias del municipio </t>
  </si>
  <si>
    <t>para poder concientizar a la nueva generación a temprana edad de la importancia de la vegetación y el papel fundamental que juga para nuestro medio ambiente.</t>
  </si>
  <si>
    <t xml:space="preserve">san Luis de la paz y diferentes comunidades </t>
  </si>
  <si>
    <t>concientización en las comunidades estudiantiles</t>
  </si>
  <si>
    <t>para así poder motivar al sector a seguir aduriendo esta actividad de quemado en beneficio de la comunidad y beneficio propio de los trabajadores.</t>
  </si>
  <si>
    <t>comunidad purísima de Cerro Grande</t>
  </si>
  <si>
    <t xml:space="preserve">disminuir la emisión de gases </t>
  </si>
  <si>
    <t xml:space="preserve">adquisición y suministro de 13 quemadores </t>
  </si>
  <si>
    <t xml:space="preserve">Varias comunidades del Municipio de San Luis de la Paz. </t>
  </si>
  <si>
    <t>Mejorar la calidad de vida, permitiendo tener una mejor higiene personal y domestica, también el reducir el riesgo de enfermedades por falta del vital liquido</t>
  </si>
  <si>
    <t>Contar con suficientes espacios para la inhumación de cuerpos o cadáveres y así dar un buen servicio a la ciudadanía</t>
  </si>
  <si>
    <t xml:space="preserve">Imagen Urbana (Rehabilitación en parques, jardines y diversas áreas verdes del Municipio). </t>
  </si>
  <si>
    <t>Mejorar los parques y jardines, así como la imagen urbana para tener espacios dignos y aptos para el desarrollo social y personal.</t>
  </si>
  <si>
    <t>Mejorar la calidad del aire, fomentar espacios para la realización de actividades físicas al aire libre, mejora la estética urbana ya que parques rehabilitados mejoran la apariencia de la ciudad.</t>
  </si>
  <si>
    <t>Mejorar el servicio de recolección y disposición final de residuos sólidos urbanos, ya sea por ruta o contenedor.</t>
  </si>
  <si>
    <t>Mantener la calidad del agua dentro de los lineamientos establecidos en la NOM-127-SSA-2021 para prevenir enfermedades gastrointestinales</t>
  </si>
  <si>
    <t xml:space="preserve">Que la ciudadanía se sienta mas segura al salir de su casa y convivir en familia. </t>
  </si>
  <si>
    <t xml:space="preserve">Mantener informada a la ciudadanía para evitar que sea victima del algún delito. </t>
  </si>
  <si>
    <t xml:space="preserve">Se garantiza la atención adecuada,  la canalización y un buen seguimiento a personas victimas de violencia de genero. </t>
  </si>
  <si>
    <t xml:space="preserve">Atención de los reportes de manera pronta, oportuna y profesionalmente por parte de los elementos de Seguridad Publica. </t>
  </si>
  <si>
    <t xml:space="preserve">Mejor eficiencia en la atención  a todos los reportes que se generan en la central de emergencia. </t>
  </si>
  <si>
    <t xml:space="preserve">Se a reforzado  la seguridad de la ciudadanía. </t>
  </si>
  <si>
    <t>Seguimiento al Programa Colonia Segura</t>
  </si>
  <si>
    <t xml:space="preserve">Se a mejorado la atención a los reportes, eficientando los mismos y se han brindando mejores resultados. </t>
  </si>
  <si>
    <t xml:space="preserve">Se trabaja  con Gobierno del Estado en el mejoramiento de la Dirección de Seguridad Publica en pro de la seguridad ciudadana. </t>
  </si>
  <si>
    <t>Al propietario del vehículo le ayudará a poner su automóvil en regla y evitará en futuras ocasiones la molestia a su persona con el requerimiento de los documentos.</t>
  </si>
  <si>
    <t>Ciudadanía de San Luis de la Paz y sus alrededores.</t>
  </si>
  <si>
    <t>Programa Derivado de la Dirección de Tránsito, Vialidad y Autotransporte</t>
  </si>
  <si>
    <t>Enfocado principalmente a la concientización del uso correcto del casco protector para motocicletas para evitar lesiones graves, que atenten contra su integridad física.</t>
  </si>
  <si>
    <t>Ciudadanía de San Luis de la Paz y sus alrededores (enfocada principalmente a los motociclistas).</t>
  </si>
  <si>
    <t>Aumentar el uso correcto del casco protector en conductores de motocicletas y evitar lesiones de gravedad.</t>
  </si>
  <si>
    <t>Detección oportuna de personas conduciendo bajo los influjos del alcohol, puedan atentar contra su integridad física así como de terceras personas.</t>
  </si>
  <si>
    <t>Disminuir la accidentalidad a causa de conductores bajo influjos del alcohol.</t>
  </si>
  <si>
    <t>Brindar mayor visibilidad a la ciudadanía para la localización de las comunidades</t>
  </si>
  <si>
    <t>Enfocado principalmente para salvaguardar la integridad de la ciudadanía de San Luis de la Paz.</t>
  </si>
  <si>
    <t>Ciudadanía de San Luis de la Paz y sus alrededores</t>
  </si>
  <si>
    <t>Disminuir la circulación de vehículos con conductores bajo los influjos del alcohol, agilizar la circulación en la zona de feria, así como atención a los reportes ciudadanos.</t>
  </si>
  <si>
    <t xml:space="preserve">Adquirió de Equipo de Rescate Vehicular </t>
  </si>
  <si>
    <t>La ventaja por su tecnología es que el paciente dura menos tiempo atrapado en el accidente y la atención pre hospitalaria se realiza de manera mas eficaz dando mayor oportunidad de recuperación de pacientes</t>
  </si>
  <si>
    <t xml:space="preserve">Atención a emergencias  prehospitalarios </t>
  </si>
  <si>
    <t xml:space="preserve">Este año iniciada la temporada de lluvias tuvimos menos reportes de encharcamientos en las comunidades debido a que el agua seguía su flujo natural debido a que los canales se encontraban limpios, se realizaron las inspecciones para identificar si los habitantes se encontraban en zona de riesgo y hacer las recomendaciones necesarias.
Dentro de este rubro en la etapa de la prevención es importa mencionar que en la Coordinación Estatal de Protección Civil al inicio de la administración se tenían marcados 16 puntos de riesgo en diferentes comunidades y al día de hoy en la ultima revisión por parte de dicha coordinación solo restan dos puntos de riesgo por atender. </t>
  </si>
  <si>
    <t>Implementación del Programa de Alertamiento a la ciudadanía por temporadas de lluvias, frío, festividades y periodos vacacionales</t>
  </si>
  <si>
    <t>Comisión de Derechos Humanos.
1</t>
  </si>
  <si>
    <t>Se obtuvo el primer lugar estatal en la decoración del árbol navideño, además de ofrecerle a la ciudadanía horas de diversión con la pista de hielo instalada en la explanada matamoros, de esa manera se le da un reconocimiento al municipio en cuanto a la participación de las áreas, se realizó una posada para toda la administración municipal, esto como reconocimiento por el ardua labor realizado en los años 2021, 2022 y 2023.</t>
  </si>
  <si>
    <t>Plataforma GTO-DIGITAL
Capacitación a ROMR
Ventanilla de Construcción Simplificada
Sistema de Apertura Rápida de Empresas.
Certificación SARE
Análisis de Impacto Regulatorio.</t>
  </si>
  <si>
    <t>Herramienta 
Tecnológica</t>
  </si>
  <si>
    <t xml:space="preserve">Fortalecer el acercamiento con la ciudadanía, dotando de valor a su participación y atención prioritaria a las necesidades directas de la ciudadanía, focalizando las problemáticas publicas de mayor peso en el municipio. </t>
  </si>
  <si>
    <t>Mejorar y actualizar las regulaciones municipales para una mayor eficiencia en las labores y las dotaciones de servicios como se indica según cada uno de los ordenamientos legales municipales</t>
  </si>
  <si>
    <t>Actualización de PBR's  2024 de la Administración Pública Municipal</t>
  </si>
  <si>
    <t>Generar las bases de la aplicación del recurso en las principales acciones de cada una de las Unidades Administrativas</t>
  </si>
  <si>
    <t xml:space="preserve">Mejorar y fortalecer los caminos de la transparencia de información entre la administración municipal y el ciudadano, rendir información de una manera mas clara y eficaz de acuerdo a las solicitudes ingresas a la Unidad de Transparencia Municipal y que solicitan al Comité su apoyo para alguno de los procesos que faculta la misma ley. </t>
  </si>
  <si>
    <t>La atención brindada es dirigida a todo el ciudadano</t>
  </si>
  <si>
    <t>Resolver inconformidades que se genera en los ciudadanos por el actuar del servidor publico en las diferentes dependencias de la administración publica</t>
  </si>
  <si>
    <t xml:space="preserve">Subsanar las observaciones para mejorar la calidad del servicio y claridad en relación al manejo de cada dependencia </t>
  </si>
  <si>
    <t xml:space="preserve"> Se realizaron 5 auditorias: , feria de 2023, DIF, Control patrimonial, parque vehicular y casa de la cultura actualmente están en proceso</t>
  </si>
  <si>
    <t>Verificar que se aplique el recurso publico de manera correcta en cada una de sus dependencias adscritas al municipio</t>
  </si>
  <si>
    <t xml:space="preserve">Involucrar a la ciudadanía en  la vigilancia, seguimiento y evaluación de programas, proyectos, obras, tramites y servicios que realiza el gobierno, así como del actuar de los servidores publicaos contribuyendo así al combate a la corrupción </t>
  </si>
  <si>
    <t>Se logra dar cumplimiento con el 93.11 % de declaraciones de interés patrimonial de los servidores públicos</t>
  </si>
  <si>
    <t xml:space="preserve">El objetivo de realizar la declaración de interés patrimonial es la clara manifestación del patrimonio para que el ciudadano conozca que el actuar, el ingreso y egreso del servidor publico es congruente con sus ingreso </t>
  </si>
  <si>
    <t xml:space="preserve">Ciudadanía en general </t>
  </si>
  <si>
    <t>Control patrimonial y asuntos hacendarios</t>
  </si>
  <si>
    <t xml:space="preserve">Mejorar el rendimiento del servidor publico en la eficacia, eficiencia y desarrollo administrativo e  institucional, dotar de mejoras al actuar de cada uno de los servicios entregado a la ciudadanía. </t>
  </si>
  <si>
    <t xml:space="preserve">Beneficiando 211 familias </t>
  </si>
  <si>
    <t>Reg. Norma Yadira Martínez Solano</t>
  </si>
  <si>
    <t>Entrega de despensa y vales  de despensa para la compra de productos básicos según sus necesidades.</t>
  </si>
  <si>
    <t xml:space="preserve">Beneficiar a población vulnerable con vales y/o despensa física para la compra de productos básicos de alimentación de familias ludovicenses. </t>
  </si>
  <si>
    <t>Programa, convenio y/o proyecto al que se alinea la acción.</t>
  </si>
  <si>
    <t>Impactos esperados (Evidencia comparable del cambio enfocado al desarrollo).</t>
  </si>
  <si>
    <t>Auditorias del ejercicio fiscal 2023.</t>
  </si>
  <si>
    <t>Ejercicio fiscal 2022 y 2023.</t>
  </si>
  <si>
    <t>Aumento del 12.42% en el fondo I participaciones federales.</t>
  </si>
  <si>
    <t>Ejercicio fiscal 2023.</t>
  </si>
  <si>
    <t>Reporte del gasto de las Participaciones federales.</t>
  </si>
  <si>
    <t>Se da cumplimiento a la Ley de Coordinación Fiscal y a la Ley de Contabilidad Gubernamental.</t>
  </si>
  <si>
    <t>Ejercicio fiscal 2024.</t>
  </si>
  <si>
    <t>Participaciones estatales.</t>
  </si>
  <si>
    <t>Incremento de participaciones estatales en un 6.03% por Secretaria de Finanzas Inversión y Administración del Estado de Guanajuato.</t>
  </si>
  <si>
    <t>TESORERÍA MUNICIPAL</t>
  </si>
  <si>
    <t>DIRECCIÓN GENERAL DE INFRAESTRUCTURA MUNICIPAL Y OBRAS</t>
  </si>
  <si>
    <t>30 habitantes</t>
  </si>
  <si>
    <t>Se tiene un impacto positivo en el sentido de seguridad publica en vecinos y en elementos de seguridad publica</t>
  </si>
  <si>
    <t xml:space="preserve"> </t>
  </si>
  <si>
    <t>09 de octubre de 2023 al 7 de noviembre de 2023</t>
  </si>
  <si>
    <t>6000 habitantes</t>
  </si>
  <si>
    <t>Se mejora la seguridad vial y se acortan los tiempos de traslado en la zona.</t>
  </si>
  <si>
    <t xml:space="preserve">$1’270,083.76  </t>
  </si>
  <si>
    <t>09 de octubre de 2023 al 7 de diciembre de 2023</t>
  </si>
  <si>
    <t>120 habitantes</t>
  </si>
  <si>
    <t>09 de octubre de 2023 al 15 de diciembre de 2023</t>
  </si>
  <si>
    <t>El aspecto educativo se ve reflejado en el desempeño escolar de los alumnos al realizar sus actividades educativas</t>
  </si>
  <si>
    <t>09 de octubre de 2023 al 07 de diciembre de 2023</t>
  </si>
  <si>
    <t>80 habitantes</t>
  </si>
  <si>
    <t>16 de octubre de 2023 al 29 de noviembre de 2023</t>
  </si>
  <si>
    <t>16 de octubre de 2023 al 11 de noviembre de 2023</t>
  </si>
  <si>
    <t>48 habitantes</t>
  </si>
  <si>
    <t>Se busca contar con un espacio digno para el servicio de los habitantes</t>
  </si>
  <si>
    <t>23 de octubre de 2023 al 15 de diciembre de 2023</t>
  </si>
  <si>
    <t>01 de noviembre de 2023 al 30 de noviembre de 2023</t>
  </si>
  <si>
    <t>06 de noviembre de 2023 al 15 de diciembre de 2023</t>
  </si>
  <si>
    <t>9897 habitantes</t>
  </si>
  <si>
    <t xml:space="preserve"> $4´589,340.47</t>
  </si>
  <si>
    <t>10 de noviembre de 2023 al 19 de diciembre de 2023</t>
  </si>
  <si>
    <t>300 habitantes</t>
  </si>
  <si>
    <t>21 de noviembre de 2023 al 20 de diciembre de 2023</t>
  </si>
  <si>
    <t>340 habitantes</t>
  </si>
  <si>
    <t>20 de noviembre de 2023 al 19 de diciembre de 2023</t>
  </si>
  <si>
    <t>1400 habitantes</t>
  </si>
  <si>
    <t>95 habitantes</t>
  </si>
  <si>
    <t>27 de noviembre de 2023 al 26 de diciembre de 2023</t>
  </si>
  <si>
    <t>28 habitantes</t>
  </si>
  <si>
    <t>$2´711,309.61</t>
  </si>
  <si>
    <t>76 habitantes</t>
  </si>
  <si>
    <t>250 habitantes</t>
  </si>
  <si>
    <t xml:space="preserve">$3’499,720.00 </t>
  </si>
  <si>
    <t>100 habitantes</t>
  </si>
  <si>
    <t>520 habitantes</t>
  </si>
  <si>
    <t xml:space="preserve">$1’391,995.43 </t>
  </si>
  <si>
    <t>26 de noviembre de 2023 al 25 de diciembre de 2023</t>
  </si>
  <si>
    <t>133 habitantes</t>
  </si>
  <si>
    <t xml:space="preserve">$2’999,938.70 </t>
  </si>
  <si>
    <t>414 habitantes</t>
  </si>
  <si>
    <t>04 de diciembre de 2023 al 22 de diciembre de 2023</t>
  </si>
  <si>
    <t>125 habitantes</t>
  </si>
  <si>
    <t xml:space="preserve">$2’697,983.98 </t>
  </si>
  <si>
    <t>11 de diciembre de 2023 al 18 de febrero de 2024</t>
  </si>
  <si>
    <t>33 habitantes</t>
  </si>
  <si>
    <t>32 habitantes</t>
  </si>
  <si>
    <t>84 habitantes</t>
  </si>
  <si>
    <t xml:space="preserve">$3’152,423.80 </t>
  </si>
  <si>
    <t>130 habitantes</t>
  </si>
  <si>
    <t xml:space="preserve">$3’763,321.20 </t>
  </si>
  <si>
    <t>13 de diciembre de 2023 al 20 de febrero de 2024</t>
  </si>
  <si>
    <t>40 habitantes</t>
  </si>
  <si>
    <t xml:space="preserve">$3’655,541.56 </t>
  </si>
  <si>
    <t>20 habitantes</t>
  </si>
  <si>
    <t>135 habitantes</t>
  </si>
  <si>
    <t>20 de diciembre de 2023 al 27 de febrero de 2024</t>
  </si>
  <si>
    <t>111 habitantes</t>
  </si>
  <si>
    <t>89 habitantes</t>
  </si>
  <si>
    <t>166 habitantes</t>
  </si>
  <si>
    <t>233 habitantes</t>
  </si>
  <si>
    <t>112 habitantes</t>
  </si>
  <si>
    <t>18 de diciembre de 2023 al 31 de diciembre de 2023</t>
  </si>
  <si>
    <t>1000 habitantes</t>
  </si>
  <si>
    <t>Se mejoran los espacios y el servicio deportivo y recreativo para los habitantes</t>
  </si>
  <si>
    <t>$1’499,512.77</t>
  </si>
  <si>
    <t>14 de diciembre de 2023 al 28 de diciembre de 2023</t>
  </si>
  <si>
    <t>98 habitantes</t>
  </si>
  <si>
    <t>22 de diciembre de 2023 al 29 de febrero de 2024</t>
  </si>
  <si>
    <t>800 habitantes</t>
  </si>
  <si>
    <t>600 habitantes</t>
  </si>
  <si>
    <t>20 de diciembre de 2023 al 29 de diciembre de 2023</t>
  </si>
  <si>
    <t>500 habitantes</t>
  </si>
  <si>
    <t>27 de diciembre de 2023 al 9 de febrero de 2024</t>
  </si>
  <si>
    <t>344 habitantes</t>
  </si>
  <si>
    <t>26 de febrero de 2024 al 24 de junio de 2024</t>
  </si>
  <si>
    <t>542 habitantes</t>
  </si>
  <si>
    <t>26 de febrero de 2024 al 05 de abril de 2024</t>
  </si>
  <si>
    <t>04 de marzo de 2024 al 22 de abril de 2024</t>
  </si>
  <si>
    <t>1970 habitantes</t>
  </si>
  <si>
    <t xml:space="preserve">$1’798,954.37 </t>
  </si>
  <si>
    <t>11 de marzo de 2024 al 22 de abril de 2024</t>
  </si>
  <si>
    <t>232 habitantes</t>
  </si>
  <si>
    <t xml:space="preserve">$1’999,954.09 </t>
  </si>
  <si>
    <t>18 de marzo de 2024 al 15 de junio de 2024</t>
  </si>
  <si>
    <t>15 de marzo de 2024 al 23 de mayo de 2024</t>
  </si>
  <si>
    <t>18 de marzo de 2024 al 28 marzo de 2024</t>
  </si>
  <si>
    <t>180 habitantes</t>
  </si>
  <si>
    <t>25 de marzo de 2024 al 22 de junio de 2024</t>
  </si>
  <si>
    <t>2866 habitantes</t>
  </si>
  <si>
    <t>02 de abril de 2024 al 31 de mayo de 2024</t>
  </si>
  <si>
    <t>122 habitantes</t>
  </si>
  <si>
    <t>25 de marzo de 2024 al 23 de abril de 2024</t>
  </si>
  <si>
    <t>640 habitantes</t>
  </si>
  <si>
    <t>27 de marzo de 2024 al 24 de junio de 2024</t>
  </si>
  <si>
    <t>70 habitantes</t>
  </si>
  <si>
    <t>01 de abril de 2024 al 30 de junio de 2024</t>
  </si>
  <si>
    <t>08 de abril de 2024 al 05 de agosto de 2024</t>
  </si>
  <si>
    <t>03 de abril de 2024 al 01 de julio de 2024</t>
  </si>
  <si>
    <t>08 de abril de 2024 al 06 de julio de 2024</t>
  </si>
  <si>
    <t>08 de abril de 2024 al 8 de julio de 2024</t>
  </si>
  <si>
    <t>191 habitantes</t>
  </si>
  <si>
    <t>08 de abril de 2024 al 6 de julio de 2024</t>
  </si>
  <si>
    <t>140 habitantes</t>
  </si>
  <si>
    <t xml:space="preserve">Se tiene un impacto positivo en el sentido de seguridad publica en vecinos </t>
  </si>
  <si>
    <t>60 habitantes</t>
  </si>
  <si>
    <t>05 de abril de 2024 al 03 de julio de 2024</t>
  </si>
  <si>
    <t>6 habitantes</t>
  </si>
  <si>
    <t>02 de abril de 2024 al 30 de junio de 2024</t>
  </si>
  <si>
    <t>15 de abril de 2024 al 14 de julio de 2024</t>
  </si>
  <si>
    <t>96 habitantes</t>
  </si>
  <si>
    <t>254 habitantes</t>
  </si>
  <si>
    <t>01 de abril de 2024 al 29 de junio de 2024</t>
  </si>
  <si>
    <t>44 habitantes</t>
  </si>
  <si>
    <t>1266 habitantes</t>
  </si>
  <si>
    <t>18 de abril de 2024 al 16 de junio de 2024</t>
  </si>
  <si>
    <t>08 de abril de 2024 al 16 de julio de 2024</t>
  </si>
  <si>
    <t>12 de abril de 2024 al 10 de julio de 2024</t>
  </si>
  <si>
    <t>18 de abril de 2024 al 16 de julio de 2024</t>
  </si>
  <si>
    <t>12 de abril de 2024 al 10 de junio de 2024</t>
  </si>
  <si>
    <t>19 de abril de 2024 al 02 de junio de 2024</t>
  </si>
  <si>
    <t>126 habitantes</t>
  </si>
  <si>
    <t>24 de abril de 2024 al 22 de julio de 2024</t>
  </si>
  <si>
    <t>56 habitantes</t>
  </si>
  <si>
    <t>876 habitantes</t>
  </si>
  <si>
    <t>03 de mayo de 2024 al 01 de julio de 2024</t>
  </si>
  <si>
    <t>293 habitantes</t>
  </si>
  <si>
    <t>23 de abril de 2024 al 21 de julio de 2024</t>
  </si>
  <si>
    <t>455 habitantes</t>
  </si>
  <si>
    <t>13 de mayo de 2024 al 11 de julio de 2024</t>
  </si>
  <si>
    <t>17 de mayo de 2024 al 14 agosto de 2024</t>
  </si>
  <si>
    <t>13 de mayo de 2024 al 10 de agosto de 2024</t>
  </si>
  <si>
    <t>150 habitantes</t>
  </si>
  <si>
    <t>20 de mayo de 2024 al 17 de agosto de 2024</t>
  </si>
  <si>
    <t>87 habitantes</t>
  </si>
  <si>
    <t>17 de abril de 2024 al 15 de julio de 2024</t>
  </si>
  <si>
    <t>25 habitantes</t>
  </si>
  <si>
    <t>20 de mayo de 2024 al 28 de julio de 2024</t>
  </si>
  <si>
    <t>27 de mayo de 2024 al 24 de agosto de 2024</t>
  </si>
  <si>
    <t>45 habitantes</t>
  </si>
  <si>
    <t>27 de mayo de 2024 al 10 de julio de 2024</t>
  </si>
  <si>
    <t>49 habitantes</t>
  </si>
  <si>
    <t>05 de junio de 2024 al 02 de octubre de 2024</t>
  </si>
  <si>
    <t>05 de junio de 2024 al 13 de agosto de 2024</t>
  </si>
  <si>
    <t>31 de mayo de 2024 al 28 de agosto de 2024</t>
  </si>
  <si>
    <t>31 de mayo de 2024 al 15 de julio de 2024</t>
  </si>
  <si>
    <t>86 habitantes</t>
  </si>
  <si>
    <t>05 de junio de 2024 al 02 de septiembre de 2024</t>
  </si>
  <si>
    <t>10 de junio de 2024 al 07 de septiembre de 2024</t>
  </si>
  <si>
    <t>17 de junio de 2024 al 14 de septiembre de 2024</t>
  </si>
  <si>
    <t>10 de junio de 2024 al 18 de agosto de 2024</t>
  </si>
  <si>
    <t>PIECGTO</t>
  </si>
  <si>
    <t>24 de junio de 2024 al 22 de agosto de 2024</t>
  </si>
  <si>
    <t>27 de junio de 2024 al 24 de octubre de 2024</t>
  </si>
  <si>
    <t>117 habitantes</t>
  </si>
  <si>
    <t>06 de julio de 2024 al 03 de septiembre de 2024</t>
  </si>
  <si>
    <t>02 de julio de 2024 al 30 de agosto de 2024</t>
  </si>
  <si>
    <t>88 habitantes</t>
  </si>
  <si>
    <t>02 de julio de 2024 al 29 de septiembre de 2024</t>
  </si>
  <si>
    <t>123 habitantes</t>
  </si>
  <si>
    <t>20 de junio de 2024 al 17 de septiembre de 2024</t>
  </si>
  <si>
    <t>26 de junio de 2024 al 24 de agosto de 2024</t>
  </si>
  <si>
    <t>99 habitantes</t>
  </si>
  <si>
    <t>08 de julio de 2024 al 05 de septiembre de 2024</t>
  </si>
  <si>
    <t>155 habitantes</t>
  </si>
  <si>
    <t>16 de julio de 2024 al 13 de septiembre de 2024</t>
  </si>
  <si>
    <t>200 habitantes</t>
  </si>
  <si>
    <t>30 de julio de 2024 al 17 de octubre de 2024</t>
  </si>
  <si>
    <t>30 de julio de 2024 al 12 de septiembre de 2024</t>
  </si>
  <si>
    <t>02 de agosto de 2024 al 30 de septiembre de 2024</t>
  </si>
  <si>
    <t>350 habitantes</t>
  </si>
  <si>
    <t>02 de agosto de 2024 al 20 de octubre de 2024</t>
  </si>
  <si>
    <t>263 habitantes</t>
  </si>
  <si>
    <t>02 de agosto de 2024 al 15 de septiembre de 2024</t>
  </si>
  <si>
    <t>05 de agosto de 2024 al 02 de noviembre de 2024</t>
  </si>
  <si>
    <t>05 de agosto de 2024 al 03 de octubre de 2024</t>
  </si>
  <si>
    <t>1200 alumnos</t>
  </si>
  <si>
    <t>322 habitantes</t>
  </si>
  <si>
    <t>277 habitantes</t>
  </si>
  <si>
    <t>59 habitantes</t>
  </si>
  <si>
    <t xml:space="preserve">$3’999,668.79 </t>
  </si>
  <si>
    <r>
      <t xml:space="preserve">$ </t>
    </r>
    <r>
      <rPr>
        <b/>
        <sz val="10"/>
        <rFont val="Copperplate Gothic Light"/>
        <family val="2"/>
      </rPr>
      <t>4’505,648.38</t>
    </r>
    <r>
      <rPr>
        <sz val="10"/>
        <rFont val="Copperplate Gothic Light"/>
        <family val="2"/>
      </rPr>
      <t xml:space="preserve"> </t>
    </r>
  </si>
  <si>
    <r>
      <t xml:space="preserve">$ </t>
    </r>
    <r>
      <rPr>
        <b/>
        <sz val="10"/>
        <rFont val="Copperplate Gothic Light"/>
        <family val="2"/>
      </rPr>
      <t>5’619,751.20</t>
    </r>
    <r>
      <rPr>
        <sz val="10"/>
        <rFont val="Copperplate Gothic Light"/>
        <family val="2"/>
      </rPr>
      <t xml:space="preserve"> </t>
    </r>
  </si>
  <si>
    <r>
      <t xml:space="preserve">$ </t>
    </r>
    <r>
      <rPr>
        <b/>
        <sz val="10"/>
        <rFont val="Copperplate Gothic Light"/>
        <family val="2"/>
      </rPr>
      <t>4’695,784.08</t>
    </r>
    <r>
      <rPr>
        <sz val="10"/>
        <rFont val="Copperplate Gothic Light"/>
        <family val="2"/>
      </rPr>
      <t xml:space="preserve"> </t>
    </r>
  </si>
  <si>
    <r>
      <t xml:space="preserve">$ </t>
    </r>
    <r>
      <rPr>
        <b/>
        <sz val="10"/>
        <rFont val="Copperplate Gothic Light"/>
        <family val="2"/>
      </rPr>
      <t>6’257,277.49</t>
    </r>
    <r>
      <rPr>
        <sz val="10"/>
        <rFont val="Copperplate Gothic Light"/>
        <family val="2"/>
      </rPr>
      <t xml:space="preserve"> </t>
    </r>
  </si>
  <si>
    <r>
      <t xml:space="preserve">$ </t>
    </r>
    <r>
      <rPr>
        <b/>
        <sz val="10"/>
        <rFont val="Copperplate Gothic Light"/>
        <family val="2"/>
      </rPr>
      <t>5’838,637.05</t>
    </r>
    <r>
      <rPr>
        <sz val="10"/>
        <rFont val="Copperplate Gothic Light"/>
        <family val="2"/>
      </rPr>
      <t xml:space="preserve"> </t>
    </r>
  </si>
  <si>
    <r>
      <t xml:space="preserve">$ </t>
    </r>
    <r>
      <rPr>
        <b/>
        <sz val="10"/>
        <rFont val="Copperplate Gothic Light"/>
        <family val="2"/>
      </rPr>
      <t>8’463,090.54</t>
    </r>
    <r>
      <rPr>
        <sz val="10"/>
        <rFont val="Copperplate Gothic Light"/>
        <family val="2"/>
      </rPr>
      <t xml:space="preserve"> </t>
    </r>
  </si>
  <si>
    <r>
      <t xml:space="preserve">$ </t>
    </r>
    <r>
      <rPr>
        <b/>
        <sz val="10"/>
        <rFont val="Copperplate Gothic Light"/>
        <family val="2"/>
      </rPr>
      <t>6’092,959.31</t>
    </r>
    <r>
      <rPr>
        <sz val="10"/>
        <rFont val="Copperplate Gothic Light"/>
        <family val="2"/>
      </rPr>
      <t xml:space="preserve"> </t>
    </r>
  </si>
  <si>
    <r>
      <t xml:space="preserve">$ </t>
    </r>
    <r>
      <rPr>
        <b/>
        <sz val="10"/>
        <rFont val="Copperplate Gothic Light"/>
        <family val="2"/>
      </rPr>
      <t>6’360,534.40</t>
    </r>
    <r>
      <rPr>
        <sz val="10"/>
        <rFont val="Copperplate Gothic Light"/>
        <family val="2"/>
      </rPr>
      <t xml:space="preserve"> </t>
    </r>
  </si>
  <si>
    <r>
      <t xml:space="preserve">$ </t>
    </r>
    <r>
      <rPr>
        <b/>
        <sz val="10"/>
        <rFont val="Copperplate Gothic Light"/>
        <family val="2"/>
      </rPr>
      <t>8’997,491.60</t>
    </r>
    <r>
      <rPr>
        <sz val="10"/>
        <rFont val="Copperplate Gothic Light"/>
        <family val="2"/>
      </rPr>
      <t xml:space="preserve"> </t>
    </r>
  </si>
  <si>
    <r>
      <t xml:space="preserve">$ </t>
    </r>
    <r>
      <rPr>
        <b/>
        <sz val="10"/>
        <rFont val="Copperplate Gothic Light"/>
        <family val="2"/>
      </rPr>
      <t>3’994,259.18</t>
    </r>
    <r>
      <rPr>
        <sz val="10"/>
        <rFont val="Copperplate Gothic Light"/>
        <family val="2"/>
      </rPr>
      <t xml:space="preserve"> </t>
    </r>
  </si>
  <si>
    <r>
      <t xml:space="preserve">$ </t>
    </r>
    <r>
      <rPr>
        <b/>
        <sz val="10"/>
        <rFont val="Copperplate Gothic Light"/>
        <family val="2"/>
      </rPr>
      <t>9’590,169.67</t>
    </r>
    <r>
      <rPr>
        <sz val="10"/>
        <rFont val="Copperplate Gothic Light"/>
        <family val="2"/>
      </rPr>
      <t xml:space="preserve"> </t>
    </r>
  </si>
  <si>
    <t>“Rehabilitación de barda perimetral de pensión de la dirección de tránsito municipal, San Luis de la Paz, Gto. Primera etapa”</t>
  </si>
  <si>
    <t>“Rehabilitación de vialidades (bacheo con carpeta asfáltica en frío) del mpio.  de San Luis de la Paz, 2da. Etapa”</t>
  </si>
  <si>
    <t>“Ampliación de pavimentación con concreto de la calle Avenida Vista Hermosa, colonia Vista Hermosa, municipio de San Luis de la paz, Gto. Segunda etapa”.</t>
  </si>
  <si>
    <t>“Acciones de mantenimiento menor en escuelas del municipio de San Luis de la Paz, Gto.”</t>
  </si>
  <si>
    <t>Pavimentación de calle Satélite, col. Panorámica, mpio. San Luis de la Paz</t>
  </si>
  <si>
    <t>Mejora de sistema de red de alimentación de agua en la localidad los Plátanos, municipio de San Luis de la Paz</t>
  </si>
  <si>
    <t>Ampliación de red de drenaje sanitario en la comunidad de Misión de Chichimecas, municipio de San Luis de la Paz, (2a etapa)</t>
  </si>
  <si>
    <t>Construcción de centro asistencial de desarrollo infantil CADI primera etapa, municipio de San Luis de la Paz, Gto.</t>
  </si>
  <si>
    <t>Rehabilitación de camino de acceso a comunidad de Dolores de San Juan 1ra. Etapa</t>
  </si>
  <si>
    <t>Sistema de captación de agua pluvial 2023 San Luis de la Paz, Gto. Localidad Palmillas</t>
  </si>
  <si>
    <t>“Pavimentación de calle San Mateo colonia nuevo México, San Luis de la Paz (1ra. Etapa)”</t>
  </si>
  <si>
    <t>“Ampliación del sistema integral de agua potable (tercera etapa) para beneficiar a las comunidades de Misión de Chichimecas y Paso Colorado en el municipio de San Luis de la Paz, Guanajuato”,</t>
  </si>
  <si>
    <t>Rehabilitación de clínica ISSTE, col. ISSTE mpio de San Luis de la Paz</t>
  </si>
  <si>
    <t>Pavimentación de calle 15 de septiembre colonia Insurgentes, municipio de San Luis de la Paz, Gto. Primera etapa</t>
  </si>
  <si>
    <t>Rehabilitación de aulas de usos múltiples en CECYTE, mpio.  San Luis de la Paz, Gto. Primera etapa</t>
  </si>
  <si>
    <t>Pavimentación de calle principal en la comunidad Los Plátanos, municipio de San Luis de la Paz, primera etapa</t>
  </si>
  <si>
    <t>Rehabilitación de camino a San Antón 1ra. Etapa</t>
  </si>
  <si>
    <t>Proyecto ejecutivo para construcción de red de drenaje sanitario y rehabilitación de planta de tratamiento (R.A.F.A.) comunidades de Puerto Blanco, Derramadero Segundo y San Antonio, municipio de San Luis de la Paz, Gto.</t>
  </si>
  <si>
    <t>Pavimentación de calle Las Palmas en la colonia Álamos, mpio. San Luis de la Paz, Gto. 2da etapa</t>
  </si>
  <si>
    <t>Ampliación de electrificación en el municipio de San Luis de la Paz, de la localidad La Ciénega, calle Palma; ampliación de electrificación en el municipio de San Luis de la Paz, de la localidad la Ciénega, calle Deportivo 2;  ampliación de electrificación en el municipio de San Luis de la Paz, de la localidad la Ciénega, calle Nueva; ampliación de electrificación en el municipio de San Luis de la Paz, de la localidad San Nicolás del Carmen, calle Los Riegos; ampliación de electrificación en el municipio de San Luis de la Paz, de la localidad San Nicolás del Carmen, calle  Orquídea y ampliación de electrificación en el municipio de San Luis de la Paz, de la localidad San Nicolás del Carmen, calle 2 de febrero, calle Álvaro Obregón y calle La Palma</t>
  </si>
  <si>
    <t>Instalación de geomembrana HDPR de alta densidad para un sistema de riego por compuertas y goteo, localidad Misión de Chichimecas</t>
  </si>
  <si>
    <t>Rehabilitación de camino San Isidro a la Vaceada 1ra etapa, mpio. San Luis de la Paz</t>
  </si>
  <si>
    <t>Construcción de centro comunitario para comunidad de Manzanares municipio de San Luis de la Paz, primera etapa</t>
  </si>
  <si>
    <t>Rehabilitación de caminos rurales 3ra etapa</t>
  </si>
  <si>
    <t>Construcción de techumbre en patio cívico de escuela primaria Nicolás Bravo mpio. de San Luis de la Paz, Gto</t>
  </si>
  <si>
    <t>Pavimentación de carretera Chupadero-Mesas de Jesús, municipio de San Luis de la Paz, Gto. Séptima etapa</t>
  </si>
  <si>
    <t>Rehabilitación de camino Ortega-La Semita mpio. San Luis de la Paz, 1ra. Etapa</t>
  </si>
  <si>
    <t>Ampliación de pavimentación de concreto hidráulico de la calle Progreso en la localidad de Lourdes (Estación de Lourdes) municipio de San Luis de la Paz, Gto.</t>
  </si>
  <si>
    <t>Ampliación de vivienda (construcción de 10 cuartos dormitorios)</t>
  </si>
  <si>
    <t>Ampliación de electrificación en el municipio de San Luis de la Paz, de la localidad colonia La Esperanza, calle Martínez Navarro</t>
  </si>
  <si>
    <t>Ampliación de electrificación en el municipio de San Luis de la Paz, localidad Misión de Chichimecas, Privada For</t>
  </si>
  <si>
    <t>Ampliación de electrificación del municipio de San Luis de la Paz, de la localidad San Rafael de Fátima, calle La Cruz y calle 20 de noviembre</t>
  </si>
  <si>
    <t>Construcción de pavimento con concreto hidráulico de calle Estrella, colonia La Montañita, cabecera municipal, San Luis de la Paz, Gto. Segunda etapa</t>
  </si>
  <si>
    <t>Construcción de línea de conducción y red de distribución de agua potable en localidad de el Palmarito, municipio de San Luis de la Paz</t>
  </si>
  <si>
    <t>Ampliación de pavimentación de concreto hidráulico de la calle Camargo en la colonia Y griega, municipio de San Luis de la Paz, Gto. (1ra etapa)</t>
  </si>
  <si>
    <t>Sistema de alcantarillado en la com. Misión de Chichimecas, El Colmenero 6ta etapa</t>
  </si>
  <si>
    <t>Rehabilitación de camino rural comunidad Jofre-Chupadero 1ra. Etapa en el municipio de San Luis de la Paz</t>
  </si>
  <si>
    <t>Rehabilitación de camino rural en la comunidad Puerto de Matancillas (2da. Etapa) en el municipio de San Luis de la Paz</t>
  </si>
  <si>
    <t>Pavimentación de camino rural E.C. Los Dolores hacia Soledad del Monte tercera etapa con carpeta asfáltica</t>
  </si>
  <si>
    <t>Rehabilitación de camino rural en la comunidad de Mesa de Escalante 3ra. Etapa</t>
  </si>
  <si>
    <t>Rehabilitación de camino rural en la comunidad de Vergel de Guadalupe 2da. Etapa</t>
  </si>
  <si>
    <t>Rehabilitación de camino rural en la comunidad de San Juan de los Rangeles 1ra. Etapa</t>
  </si>
  <si>
    <t>Rehabilitación de camino rural en la comunidad de Santa Ana-El Charco 1ra. Etapa en el municipio de San Luis de la Paz</t>
  </si>
  <si>
    <t>Construcción de cancha de futbolito y pista de trote en Escuela Secundaria Vanguardia, cabecera municipal, San Luis de la Paz, segunda etapa</t>
  </si>
  <si>
    <t>Construcción de salón de usos múltiples  en escuela primaria general Francisco Villa de la comunidad Fracciones de Lourdes (Ejido Santa Ana y Lobos) segunda etapa</t>
  </si>
  <si>
    <t>Construcción de iluminación campo del Internado mpio. de San Luis de la Paz</t>
  </si>
  <si>
    <t>Proyecto ejecutivo para red hidráulica en la comunidad de Soledad del Monte, municipio de San Luis de la Paz, Gto.</t>
  </si>
  <si>
    <t>Pavimentación de calle Prolongación Galeana colonia Álamos cabecera municipal municipio de San Luis de la Paz, Gto. Primera etapa</t>
  </si>
  <si>
    <t>Construcción de parque y plaza área recreativa para parque en colonia magisterial, en el municipio de San Luis de la Paz, Gto. Primera etapa</t>
  </si>
  <si>
    <t>Pavimentación de la calle Nuevo Laredo, com. Los Dolores, municipio de San Luis de la Paz, Gto</t>
  </si>
  <si>
    <t>Pavimentación de calle Luis H. Ducoing en la localidad Fracciones de Lourdes San Luis de la Paz</t>
  </si>
  <si>
    <t>Construcción de cancha de usos múltiples en la Casa del Jubilado, municipio de San Luis de la Paz, Gto.</t>
  </si>
  <si>
    <t>Rehabilitación de cancha de fútbol rápido, en el municipio de San Luis de la Paz, Guanajuato</t>
  </si>
  <si>
    <t>Proyecto ejecutivo de Programa de movilidad integral de San Luis de la Paz, Gto. Segunda etapa</t>
  </si>
  <si>
    <t>Equipamiento de red hidráulica en localidad El Charco, municipio de San Luis de la Paz, Gto.</t>
  </si>
  <si>
    <t>Ampliación de la línea y red de distribución de energía eléctrica en colonia Nueva del Sol, municipio de San Luis de la Paz, 1a etapa</t>
  </si>
  <si>
    <t>Construcción de centros comunitarios, para diversas localidades de San Luis de la Paz</t>
  </si>
  <si>
    <t>Pavimentación de carretera Chupadero-Mesas de Jesús, municipio de San Luis de la Paz, Gto. Octava etapa</t>
  </si>
  <si>
    <t>Rehabilitación de instalaciones, Rastro Municipal, San Luis de la Paz, 1ª etapa</t>
  </si>
  <si>
    <t>Construcción de red hidráulica de Las Petacas, municipio de San Luis de la Paz, Gto. Primera etapa</t>
  </si>
  <si>
    <t>Rehabilitación de campo de fut bol en la localidad de Mineral de Pozos 1ra. Etapa</t>
  </si>
  <si>
    <t>Rehabilitación de calle principal de la comunidad Del Chupadero. Municipio de San Luis de la Paz, Gto. Segunda etapa</t>
  </si>
  <si>
    <t>Rehabilitación de vialidades (bacheo) municipio San Luis de la Paz, Gto.</t>
  </si>
  <si>
    <t>Construcción de tanque elevado y red de agua en localidad de La Escobilla, municipio de San Luis de la Paz, Gto (primera etapa)</t>
  </si>
  <si>
    <t>Rehabilitación de riego de sello en camino carretera Fed. 57-El Potosino a la Soledad, El Chivato, mpio. San Luis de la Paz, 3ra. Etapa</t>
  </si>
  <si>
    <t>Rehabilitación de calle Pedro Moreno, col La Montañita, 1a etapa</t>
  </si>
  <si>
    <t>Rehabilitación de calle Emeterio Pérez, cabecera municipal, San Luis de la Paz, Gto., primera etapa</t>
  </si>
  <si>
    <t>Ampliación del sistema integral de agua potable (cuarta etapa) para beneficiar a las comunidades indígenas de Misión de Chichimecas y Paso Colorado en el municipio de San Luis de la Paz, Guanajuato</t>
  </si>
  <si>
    <t>Pavimentación de calle Jiquilpan, col Lázaro Cárdenas, municipio de San Luis de la Paz, Gto., Segunda etapa.</t>
  </si>
  <si>
    <t>Pavimentación de calle Revolución, col. La Esperanza.  Municipio de San Luis de la Paz, primera etapa</t>
  </si>
  <si>
    <t>Pavimentación de calle Río Carbonera, colonia La Esperanza, cabecera municipal San Luis de la Paz, Gto. (primera etapa)</t>
  </si>
  <si>
    <t>Rehabilitación de parque San Francisco, col Panorámica, cabecera municipal, Gto., 1a etapa</t>
  </si>
  <si>
    <t>Construcción de centro comunitario en la localidad de San Antonio de las Tejas, municipio de San Luis de la Paz, Gto., Cuarta etapa</t>
  </si>
  <si>
    <t>Pavimentación de calle prolongación Galeana col. Álamos cabecera mpal. Mpio. San Luis de la Paz, Gto., 2da. Etapa</t>
  </si>
  <si>
    <t>Construcción de camino de acceso a comunidad Dolores San Juan, municipio de San Luis de la Paz, Gto. (segunda etapa)</t>
  </si>
  <si>
    <t>Construcción de panteón en la localidad de la Ciénega, municipio de San Luis de la Paz, Gto. Primera etapa</t>
  </si>
  <si>
    <t>Pavimentación de calle Ignacio Zaragoza, comunidad San Antonio primero, municipio de San Luis de la Paz, Gto. Segunda etapa</t>
  </si>
  <si>
    <t>Construcción de camino principal a la localidad de San Ernesto, San Luis de la Paz, 1ra.  Etapa</t>
  </si>
  <si>
    <t>Construcción de espacio común y área exterior en edificio de seguridad pública municipal, San Luis de la Paz, Gto.</t>
  </si>
  <si>
    <t>Rehabilitación de camino principal La Leona-Estación de Lourdes San Luis de la Paz, Gto.</t>
  </si>
  <si>
    <t>Construcción de red de drenaje sanitario en vialidad principal de colonia Lázaro Cárdenas. Cabecera municipal, primera etapa.</t>
  </si>
  <si>
    <t>Pavimentación de calle Pepino, col. La Espiga, municipio de San Luis de la Paz, Gto. Primera etapa.</t>
  </si>
  <si>
    <t>Rehabilitación de caminos rurales 4ta etapa municipio de San Luis de la Paz, Gto.</t>
  </si>
  <si>
    <t>Construcción de pavimentación de calle 16 de septiembre, localidad de Puerto Blanco, segunda etapa.</t>
  </si>
  <si>
    <t>Pavimentación de calle Las Palmas, col. Insurgentes, municipio de San Luis de la Paz, Gto. Primera etapa.</t>
  </si>
  <si>
    <t>Rehabilitación de calle Mina, cabecera municipal, San Luis de la Paz, Gto 1a etapa.</t>
  </si>
  <si>
    <t>Rehabilitación de camino a Palmillas, con bacheo aislado, municipio de San Luis de la Paz, Gto.</t>
  </si>
  <si>
    <t>Construcción de camino en localidad de La Escobilla, municipio de San Luis de la Paz, Gto. 1ª. Etapa</t>
  </si>
  <si>
    <t>Pavimentación de calle principal, comunidad La Laguna municipio de San Luis de la Paz, Gto. Primera etapa</t>
  </si>
  <si>
    <t>Proyecto ejecutivo para rehabilitación de caminos rurales en varias comunidades</t>
  </si>
  <si>
    <t>Reposición de línea de conducción en las localidades de Pirules, Vista Hermosa, Berlín, Estancia de las Flores, en el municipio de San Luis de la Paz, Gto (1a etapa)</t>
  </si>
  <si>
    <t>Camellón del boulevard Sierra Gorda 2da. Etapa</t>
  </si>
  <si>
    <t xml:space="preserve">“Bordería de arrastre 2024” </t>
  </si>
  <si>
    <t>Construcción de centro comunitario en la localidad del Toreador de Abajo, municipio de San Luis de la Paz, Gto. Primera etapa</t>
  </si>
  <si>
    <t>Rehabilitación de calle Independencia, col. Del Bosque, cabecera municipal, primera etapa</t>
  </si>
  <si>
    <t>Proyecto ejecutivo para red hidráulica en la comunidad de El Realito, municipio de San Luis de la Paz</t>
  </si>
  <si>
    <t>Pavimentación de calle Las Estrellas, localidad San Pedro de los Pozos (Mineral de Pozos), municipio de San Luis de la Paz, Gto. Primera etapa</t>
  </si>
  <si>
    <t>Pavimentación de calle Mario Molina, col. Doctores municipio de San Luis de la Paz, Gto. Primera etapa</t>
  </si>
  <si>
    <t>Construcción de pavimento con concreto hidráulico de calle Estrella col. La Montañita, cabecera municipal San Luis de la Paz, 3ra. Etapa</t>
  </si>
  <si>
    <t>Construcción de piso firme en preescolar Carmen Monroy, cabecera municipal, primera etapa</t>
  </si>
  <si>
    <t>Pavimentación de calle principal en localidad Ejido Santa Ana y Lobos, municipio de San Luis de la Paz, Gto. Primera etapa</t>
  </si>
  <si>
    <t>Construcción de centro comunitario en la localidad de El Jardín, municipio de San Luis de la Paz, Gto. Segunda etapa</t>
  </si>
  <si>
    <t>Construcción de tanque elevado y red de agua en localidad de El Toreador de Arriba, municipio de San Luis de la Paz, Gto (primera etapa)</t>
  </si>
  <si>
    <t>Pavimentación de calle principal de Laguna Seca, comunidad Laguna Seca, municipio de San Luis de la Paz, Gto (primera etapa)</t>
  </si>
  <si>
    <t>Pavimentación de calle el Cerrito, localidad de San Isidro municipio de San Luis de la paz, Gto. Primera etapa</t>
  </si>
  <si>
    <t>Construcción pavimentación de calle principal en localidad de Pozo Blanco, primera etapa</t>
  </si>
  <si>
    <t>Pavimentación de calle principal en localidad de Valle de Guadalupe, municipio de San Luis de la Paz, Gto. Primera etapa</t>
  </si>
  <si>
    <t>Obra complementaria en centro, Gto contigo sí, Panorámica, San Luis de la Paz, Gto.</t>
  </si>
  <si>
    <t>Construcción de pavimentación de calle principal, localidad de Derramadero Segundo, primera etapa</t>
  </si>
  <si>
    <t>Construcción de camino principal a localidad de Cieneguilla del Refugio, 2da etapa</t>
  </si>
  <si>
    <t xml:space="preserve"> “Rehabilitación del mercado hidalgo</t>
  </si>
  <si>
    <t>nave 1 del municipio de San Luis de la Paz, Gto.”,</t>
  </si>
  <si>
    <t>“Rehabilitación de camino principal en</t>
  </si>
  <si>
    <t>la comunidad de La Cebada, 2da. Etapa en el municipio de San Luis de la Paz, Gto.”</t>
  </si>
  <si>
    <t>“Construcción de parque recreativo en col. Luis Gonzaga, cabecera municipal, primera etapa”</t>
  </si>
  <si>
    <t>Red de drenaje de la localidad de San Antonio de las Tejas. Municipio de San Luis de la Paz, Gto.</t>
  </si>
  <si>
    <t xml:space="preserve">“Sistema de alcantarillado en com. Misión de Chichimecas, El Colmenero, séptima etapa”, </t>
  </si>
  <si>
    <t>“Rehabilitación de la unidad deportiva del internado, col. Internado, municipio de San Luis de la Paz, Gto.”</t>
  </si>
  <si>
    <t>“Rehabilitación de camino a comunidad de Las Negritas municipio de San Luis de la Paz, Gto. Primera etapa”</t>
  </si>
  <si>
    <t xml:space="preserve"> “Rehabilitación de camino en zona de la sierra, municipio de San Luis de la Paz, Gto.”</t>
  </si>
  <si>
    <t>“Rehabilitación de Vialidades (bacheo) municipio San Luis de la Paz, Gto. Segunda etapa”</t>
  </si>
  <si>
    <t xml:space="preserve"> “Construcción de presa de mampostería en la localidad de San Antonio, de San Isidro municipio San Luis de la Paz, Guanajuato”</t>
  </si>
  <si>
    <t xml:space="preserve"> “Rehabilitación de camino principal en localidad de La Onza, San Luis de la Paz, Gto. 1a etapa”</t>
  </si>
  <si>
    <t xml:space="preserve"> “Rehabilitación de casa de salud de localidad del Chivato, municipio de San Luis de la Paz, Gto. Primera etapa”</t>
  </si>
  <si>
    <t xml:space="preserve"> “Construcción de plaza y área recreativa para parque en colonia Magisterial, en el municipio de San Luis de la Paz, Gto. Segunda etapa”</t>
  </si>
  <si>
    <t xml:space="preserve"> “Rehabilitación de camino a Palos Altos con camino a El Patrocinio, mpio. San Luis de la Paz, Gto. Primera etapa.” </t>
  </si>
  <si>
    <t xml:space="preserve"> “Rehabilitación de parque recreativo en Mineral de Pozos, 1a etapa”</t>
  </si>
  <si>
    <t xml:space="preserve">“Pavimentación de calle de acceso a la escuela Centenario de la Revolución, Santa Helena, cabecera municipal de San Luis de la Paz, Gto. Primera etapa” </t>
  </si>
  <si>
    <t>Construcción de centro de acopio para producción agrícola a base de techumbre de estructura metálica con dimensiones de 12.00 m. X 10.00 m. Y equipado con cámara fría de 10.00 m x 8.00 m. Montada sobre firme de concreto de 10.50 m x 8.50 m y 10 cm de espesor, en el ejido Misión de Chichimecas, municipio de San Luis de la Paz, Guanajuato. Primera etapa</t>
  </si>
  <si>
    <t>Pavimentación de calle Colosio, col. Los Pinos municipio de San Luis de la Paz, Gto.</t>
  </si>
  <si>
    <t>Construcción de cancha de futbolito y pista de trote en esc. Vanguardia, cab. Mpal. 3ra. Etapa</t>
  </si>
  <si>
    <t>Rehabilitación de camino rural de La Merced a Puerto del Gato en mpio. San Luis de la Paz, Gto. 1ra etapa</t>
  </si>
  <si>
    <t>Rehabilitación de caminos rurales del mpio. San Luis de la Paz, Gto. 3ra. Etapa</t>
  </si>
  <si>
    <t>Pavimentación de calle San José, colonia San Ignacio cabecera municipal, san Luis de la Paz, Gto. 3era etapa</t>
  </si>
  <si>
    <t>Pavimentación de concreto hidráulico de calle Frijol, colonia La Espiga, cabecera municipal, municipio de San Luis de la Paz, Gto.</t>
  </si>
  <si>
    <t>Ampliación de pavimentación de concreto hidráulico de la calle Progreso en la localidad de Lourdes (estación de Lourdes) municipio de San Luis de la Paz, Gto. Segunda etapa.</t>
  </si>
  <si>
    <t>Construcción de alumbrado y cableado en media tensión en camino de acceso a Mineral de Pozos, en el municipio de San Luis de la Paz, Guanajuato</t>
  </si>
  <si>
    <t>Rehabilitación de parque Martha Alicia Nieto de Ducoing</t>
  </si>
  <si>
    <t>Construcción de red de drenaje sanitario en calle del Sol, calle La Huerta, calle Los Olvera, calle Los Martínez en colonia Cerro Prieto, mpio. San Luis de la Paz, Gto. 1ra. Etapa</t>
  </si>
  <si>
    <t>Construcción de red de drenaje sanitario en calle del Sol, calle La Huerta, calle Los Olvera, calle Los Martínez en colonia Cerro Prieto, mpio. San Luis de la Paz, Gto. 2da. Etapa</t>
  </si>
  <si>
    <t>Ramo 33, Fondo II ejercicio 2023</t>
  </si>
  <si>
    <t xml:space="preserve"> Ramo 33, Fondo  I y Fondo II</t>
  </si>
  <si>
    <t>Embelleciendo mi colonia</t>
  </si>
  <si>
    <t>Ramo 33, Fondo II</t>
  </si>
  <si>
    <t>Ramo 33, Fondo I</t>
  </si>
  <si>
    <t>DIF Mpal.</t>
  </si>
  <si>
    <t>Programa para el bienestar integral de los pueblos indígenas (PROBIPI)</t>
  </si>
  <si>
    <t>Gasto corriente</t>
  </si>
  <si>
    <t>Programa Servicios Básicos GTO</t>
  </si>
  <si>
    <t>Programa Embelleciendo Mi Colonia</t>
  </si>
  <si>
    <t>Programa Servicios Básicos en Mi Comunidad</t>
  </si>
  <si>
    <t>Programa Servicios Básicos Zonas Indígenas</t>
  </si>
  <si>
    <t>Caminos rurales</t>
  </si>
  <si>
    <t>Infraestructura deportiva</t>
  </si>
  <si>
    <t>Ramo 33, Fondo I ejercicio 2024</t>
  </si>
  <si>
    <t>Ramo 33, Fondo I Ejercicio 2024</t>
  </si>
  <si>
    <t>Ramo 33,  fondo ii ejercicio 2024</t>
  </si>
  <si>
    <t>Ramo 33, Fondo ii ejercicio 2024</t>
  </si>
  <si>
    <t>Ramo 33, Fondo II ejercicio 2024</t>
  </si>
  <si>
    <t>Ramo 33, Fondo I ejercicio 2015, 2016 y 2017</t>
  </si>
  <si>
    <t>Programa QB0328 Fortalecimiento a</t>
  </si>
  <si>
    <t>Centros de Abasto “Mi Plaza”</t>
  </si>
  <si>
    <t xml:space="preserve">Ramo 33, Fondo I </t>
  </si>
  <si>
    <t>31 de julio de 2024 al 28 de septiembre de 2024</t>
  </si>
  <si>
    <t>07 de agosto de 2024 al 05 de octubre de 2024</t>
  </si>
  <si>
    <t>07 de agosto de 2024 al 23 de octubre de 2024</t>
  </si>
  <si>
    <t>26 de agosto de 2024 al 23 de noviembre de 2024</t>
  </si>
  <si>
    <t>Ramo 33, Fondo I y programa “Embelleciendo Mi Colonia”</t>
  </si>
  <si>
    <t>Ramo 33, Fondo I y programa “Embelleciendo Mi Colonia</t>
  </si>
  <si>
    <t>30 de agosto de 2024 al 15 de diciembre de 2024</t>
  </si>
  <si>
    <t>30 de julio de 2024 al 28 de agosto de 2024</t>
  </si>
  <si>
    <t>30 de agosto de 2024 al 28 de octubre de 2024</t>
  </si>
  <si>
    <t>05 de septiembre de 2024 al 13 de diciembre de 2024</t>
  </si>
  <si>
    <t>Ramo 33. Fondo I y Programa “Embelleciendo Mi Colonia</t>
  </si>
  <si>
    <t>175 habitantes</t>
  </si>
  <si>
    <t>120 Alumnos</t>
  </si>
  <si>
    <t>855 Alumnos</t>
  </si>
  <si>
    <t>10 Familias</t>
  </si>
  <si>
    <t>646 Alumnos</t>
  </si>
  <si>
    <t>10 Escuelas, 480 estudiantes</t>
  </si>
  <si>
    <t>16 Familias</t>
  </si>
  <si>
    <t>1920 Alumnos</t>
  </si>
  <si>
    <t>28 de junio de 2024 al 24 de octubre de 2024</t>
  </si>
  <si>
    <t>Equipamiento</t>
  </si>
  <si>
    <t>Beneficio que representa la acción, la obra o proyecto.</t>
  </si>
  <si>
    <t>La  Auditoria Superior de la Federación y la Auditoria Superior del Estado de Guanajuato realizaron auditorias al Municipio de San Luis de la Paz del ejercicio fiscal 2022 y 2023 en relación a las participaciones federales, estatales y a la cuenta pública anual.</t>
  </si>
  <si>
    <t>Servidores Públicos lo que indica que estamos apegados y cumpliendo con la Ley para el Ejercicio y control de los Recursos Públicos para el Estado y los Municipios de Guanajuato.</t>
  </si>
  <si>
    <t>Aumento del Fondo de Aportación para la Infraestructura Social Municipal (FAIS).</t>
  </si>
  <si>
    <t>Población en pobreza extrema y rezago social (Zona ZAP)</t>
  </si>
  <si>
    <t>Mediante la plataforma del Sistema de Recursos Federales Transferidos se reporto al 100% la ejecución y destino del gasto, en cumplimiento con los objetivos municipales.</t>
  </si>
  <si>
    <t>Población en general. Se destina para las principales necesidades del municipio relacionadas con la operatividad y cumplimientos de metas.</t>
  </si>
  <si>
    <t>Beneficia directamente e indirectamente a la población local, ya que es una acción de impacto social, en sentido de infraestructura básica y mejora la calidad de servicios</t>
  </si>
  <si>
    <t>Los servicios básicos de infraestructura, se ven garantizados con esta acción. Mejorando las condiciones y calidad de vida de los beneficiarios</t>
  </si>
  <si>
    <t>Invernadero micro-túnel 2023, San Luis de la Paz, Gto., localidad Palmillas</t>
  </si>
  <si>
    <t>Los servicios alimenticios mejoran en su producción y calidad con nuevos sistemas y procedimientos</t>
  </si>
  <si>
    <t>el sector salud mejora en la atención y calidad en su equipamiento</t>
  </si>
  <si>
    <t xml:space="preserve">Se mejora y enriquece el mejoramiento de espacios públicos para el servicio de los habitantes, </t>
  </si>
  <si>
    <t>La planeación integral del crecimiento ordenado de la población y sus vías de comunicación efectivas, garantizan un correcto desarrollo</t>
  </si>
  <si>
    <t>Rehabilitación de calle Avena, frac. La Espiga, cabecera municipal, 1a etapa</t>
  </si>
  <si>
    <t>Construcción de barda perimetral en frac. Jardines de San Ignacio, 1ra. Etapa</t>
  </si>
  <si>
    <t>Pavimentación de calle Primera de Guadalupe “Tramo car. Estatal 46 a calle La Vía” en la localidad de San Pedro de los Pozos (Mineral de Pozos 2da. Etapa)</t>
  </si>
  <si>
    <t>Proyecto para estudio geofísico y geo hidrológico para perforación de pozo, El Varal (La Merced), municipio de San Luis de la Paz, Gto</t>
  </si>
  <si>
    <t xml:space="preserve">Se mejora y enriquece el mejoramiento de espacios públicos para el servicio de los habitantes y el turismo,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</si>
</sst>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8" formatCode="&quot;$&quot;#,##0.00;[Red]\-&quot;$&quot;#,##0.00"/>
    <numFmt numFmtId="44" formatCode="_-&quot;$&quot;* #,##0.00_-;\-&quot;$&quot;* #,##0.00_-;_-&quot;$&quot;* &quot;-&quot;??_-;_-@_-"/>
    <numFmt numFmtId="164" formatCode="&quot;$&quot;#,##0.00"/>
    <numFmt numFmtId="165" formatCode="_-[$$-80A]* #,##0.00_-;\-[$$-80A]* #,##0.00_-;_-[$$-80A]* &quot;-&quot;??_-;_-@_-"/>
    <numFmt numFmtId="166" formatCode="_-&quot;$&quot;* #,##0.00_-;\-&quot;$&quot;* #,##0.00_-;_-&quot;$&quot;* &quot;-&quot;??_-;_-@"/>
    <numFmt numFmtId="170" formatCode="_-&quot;$&quot;* #,##0.00_-;\-&quot;$&quot;* #,##0.00_-;_-&quot;$&quot;* &quot;-&quot;??_-;_-@_-"/>
  </numFmts>
  <fonts count="34"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0"/>
      <name val="Arial"/>
      <family val="2"/>
    </font>
    <font>
      <sz val="11"/>
      <color theme="1"/>
      <name val="Arial"/>
      <family val="2"/>
    </font>
    <font>
      <sz val="9"/>
      <color indexed="81"/>
      <name val="Tahoma"/>
      <family val="2"/>
    </font>
    <font>
      <b/>
      <sz val="9"/>
      <color indexed="81"/>
      <name val="Tahoma"/>
      <family val="2"/>
    </font>
    <font>
      <b/>
      <sz val="11"/>
      <color theme="0"/>
      <name val="Arial"/>
      <family val="2"/>
    </font>
    <font>
      <b/>
      <sz val="11"/>
      <color theme="1"/>
      <name val="Arial"/>
      <family val="2"/>
    </font>
    <font>
      <sz val="10"/>
      <color theme="1"/>
      <name val="Arial"/>
      <family val="2"/>
    </font>
    <font>
      <b/>
      <sz val="10"/>
      <color theme="1"/>
      <name val="Arial"/>
      <family val="2"/>
    </font>
    <font>
      <sz val="10"/>
      <color rgb="FF000000"/>
      <name val="Arial"/>
      <family val="2"/>
    </font>
    <font>
      <sz val="12"/>
      <color theme="1"/>
      <name val="Calibri"/>
      <family val="2"/>
      <scheme val="minor"/>
    </font>
    <font>
      <b/>
      <sz val="11"/>
      <name val="Calibri"/>
      <family val="2"/>
      <scheme val="minor"/>
    </font>
    <font>
      <sz val="10"/>
      <color theme="1"/>
      <name val="Calibri"/>
      <family val="2"/>
      <scheme val="minor"/>
    </font>
    <font>
      <b/>
      <sz val="12"/>
      <color theme="1"/>
      <name val="Calibri"/>
      <family val="2"/>
      <scheme val="minor"/>
    </font>
    <font>
      <b/>
      <sz val="10"/>
      <color theme="1"/>
      <name val="Calibri"/>
      <family val="2"/>
      <scheme val="minor"/>
    </font>
    <font>
      <sz val="10"/>
      <color rgb="FF000000"/>
      <name val="Calibri"/>
      <family val="2"/>
      <scheme val="minor"/>
    </font>
    <font>
      <sz val="10"/>
      <color rgb="FF333333"/>
      <name val="Calibri"/>
      <family val="2"/>
      <scheme val="minor"/>
    </font>
    <font>
      <u/>
      <sz val="10"/>
      <color theme="1"/>
      <name val="Calibri"/>
      <family val="2"/>
      <scheme val="minor"/>
    </font>
    <font>
      <sz val="10"/>
      <name val="Calibri"/>
      <family val="2"/>
    </font>
    <font>
      <sz val="11"/>
      <color theme="1"/>
      <name val="Calibri"/>
      <family val="2"/>
    </font>
    <font>
      <sz val="11"/>
      <name val="Calibri"/>
      <family val="2"/>
    </font>
    <font>
      <sz val="10"/>
      <color rgb="FF000000"/>
      <name val="Times New Roman"/>
      <family val="1"/>
    </font>
    <font>
      <sz val="10"/>
      <color rgb="FF000000"/>
      <name val="Arial Narrow"/>
      <family val="2"/>
    </font>
    <font>
      <b/>
      <sz val="10"/>
      <color rgb="FF000000"/>
      <name val="Calibri"/>
      <family val="2"/>
      <scheme val="minor"/>
    </font>
    <font>
      <sz val="10"/>
      <color theme="1"/>
      <name val="Calibri"/>
      <family val="2"/>
    </font>
    <font>
      <b/>
      <sz val="11"/>
      <color theme="0"/>
      <name val="Calibri"/>
      <family val="2"/>
    </font>
    <font>
      <sz val="10"/>
      <name val="Trebuchet MS"/>
      <family val="2"/>
    </font>
    <font>
      <sz val="10"/>
      <name val="Copperplate Gothic Bold"/>
      <family val="2"/>
    </font>
    <font>
      <b/>
      <sz val="10"/>
      <name val="Copperplate Gothic Light"/>
      <family val="2"/>
    </font>
    <font>
      <sz val="10"/>
      <name val="Copperplate Gothic Light"/>
      <family val="2"/>
    </font>
  </fonts>
  <fills count="10">
    <fill>
      <patternFill patternType="none"/>
    </fill>
    <fill>
      <patternFill patternType="gray125"/>
    </fill>
    <fill>
      <patternFill patternType="solid">
        <fgColor rgb="FFF2F2F2"/>
      </patternFill>
    </fill>
    <fill>
      <patternFill patternType="solid">
        <fgColor rgb="FFA5A5A5"/>
      </patternFill>
    </fill>
    <fill>
      <patternFill patternType="solid">
        <fgColor rgb="FFC00000"/>
        <bgColor indexed="64"/>
      </patternFill>
    </fill>
    <fill>
      <patternFill patternType="solid">
        <fgColor theme="0"/>
        <bgColor theme="0"/>
      </patternFill>
    </fill>
    <fill>
      <patternFill patternType="solid">
        <fgColor theme="0" tint="-4.9989318521683403E-2"/>
        <bgColor indexed="64"/>
      </patternFill>
    </fill>
    <fill>
      <patternFill patternType="solid">
        <fgColor theme="0"/>
        <bgColor indexed="64"/>
      </patternFill>
    </fill>
    <fill>
      <patternFill patternType="solid">
        <fgColor rgb="FFC00000"/>
        <bgColor rgb="FFC00000"/>
      </patternFill>
    </fill>
    <fill>
      <patternFill patternType="solid">
        <fgColor rgb="FFFFFFFF"/>
        <bgColor indexed="64"/>
      </patternFill>
    </fill>
  </fills>
  <borders count="51">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rgb="FF000000"/>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right/>
      <top style="thin">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double">
        <color rgb="FF3F3F3F"/>
      </left>
      <right/>
      <top style="double">
        <color rgb="FF3F3F3F"/>
      </top>
      <bottom style="double">
        <color rgb="FF3F3F3F"/>
      </bottom>
      <diagonal/>
    </border>
    <border>
      <left/>
      <right/>
      <top style="double">
        <color rgb="FF3F3F3F"/>
      </top>
      <bottom style="double">
        <color rgb="FF3F3F3F"/>
      </bottom>
      <diagonal/>
    </border>
    <border>
      <left/>
      <right style="double">
        <color rgb="FF3F3F3F"/>
      </right>
      <top style="double">
        <color rgb="FF3F3F3F"/>
      </top>
      <bottom style="double">
        <color rgb="FF3F3F3F"/>
      </bottom>
      <diagonal/>
    </border>
    <border>
      <left/>
      <right style="medium">
        <color rgb="FF000000"/>
      </right>
      <top/>
      <bottom/>
      <diagonal/>
    </border>
    <border>
      <left/>
      <right/>
      <top style="thin">
        <color rgb="FF000000"/>
      </top>
      <bottom/>
      <diagonal/>
    </border>
    <border>
      <left/>
      <right/>
      <top/>
      <bottom style="double">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diagonal/>
    </border>
  </borders>
  <cellStyleXfs count="12">
    <xf numFmtId="0" fontId="0" fillId="0" borderId="0"/>
    <xf numFmtId="0" fontId="2" fillId="2" borderId="1" applyNumberFormat="0" applyAlignment="0" applyProtection="0"/>
    <xf numFmtId="0" fontId="3" fillId="3" borderId="2" applyNumberFormat="0" applyAlignment="0" applyProtection="0"/>
    <xf numFmtId="0" fontId="5" fillId="0" borderId="0"/>
    <xf numFmtId="44" fontId="1" fillId="0" borderId="0" applyFont="0" applyFill="0" applyBorder="0" applyAlignment="0" applyProtection="0"/>
    <xf numFmtId="0" fontId="6"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0" fontId="1" fillId="0" borderId="0" applyFont="0" applyFill="0" applyBorder="0" applyAlignment="0" applyProtection="0"/>
  </cellStyleXfs>
  <cellXfs count="338">
    <xf numFmtId="0" fontId="0" fillId="0" borderId="0" xfId="0"/>
    <xf numFmtId="0" fontId="0" fillId="0" borderId="0" xfId="0"/>
    <xf numFmtId="0" fontId="0" fillId="0" borderId="0" xfId="0" applyAlignment="1">
      <alignment vertical="center" wrapText="1"/>
    </xf>
    <xf numFmtId="0" fontId="0" fillId="0" borderId="3" xfId="0" applyBorder="1" applyAlignment="1">
      <alignment horizontal="center" vertical="center" wrapText="1"/>
    </xf>
    <xf numFmtId="0" fontId="0" fillId="0" borderId="3"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6" fillId="0" borderId="0" xfId="0" applyFont="1"/>
    <xf numFmtId="0" fontId="6" fillId="0" borderId="3" xfId="0" applyFont="1" applyBorder="1" applyAlignment="1">
      <alignment horizontal="center" vertical="center" wrapText="1"/>
    </xf>
    <xf numFmtId="0" fontId="6" fillId="0" borderId="0" xfId="0" applyFont="1" applyAlignment="1">
      <alignment vertical="center" wrapText="1"/>
    </xf>
    <xf numFmtId="0" fontId="11" fillId="0" borderId="5" xfId="0" applyFont="1" applyBorder="1" applyAlignment="1">
      <alignment vertical="center" wrapText="1"/>
    </xf>
    <xf numFmtId="0" fontId="11" fillId="0" borderId="5" xfId="0" applyFont="1" applyBorder="1" applyAlignment="1">
      <alignment horizontal="center" vertical="center" wrapText="1"/>
    </xf>
    <xf numFmtId="164" fontId="11" fillId="0" borderId="13" xfId="0" applyNumberFormat="1" applyFont="1" applyBorder="1" applyAlignment="1">
      <alignment horizontal="center" vertical="center" wrapText="1"/>
    </xf>
    <xf numFmtId="0" fontId="11" fillId="0" borderId="0" xfId="0" applyFont="1" applyBorder="1" applyAlignment="1">
      <alignment vertical="center" wrapText="1"/>
    </xf>
    <xf numFmtId="164" fontId="11" fillId="0" borderId="0" xfId="0" applyNumberFormat="1" applyFont="1" applyBorder="1" applyAlignment="1">
      <alignment horizontal="center" vertical="center" wrapText="1"/>
    </xf>
    <xf numFmtId="0" fontId="11" fillId="0" borderId="0" xfId="0" applyFont="1" applyBorder="1" applyAlignment="1">
      <alignment horizontal="center" vertical="center" wrapText="1"/>
    </xf>
    <xf numFmtId="0" fontId="0" fillId="0" borderId="3" xfId="0" applyBorder="1" applyAlignment="1">
      <alignment vertical="center" wrapText="1"/>
    </xf>
    <xf numFmtId="0" fontId="0" fillId="0" borderId="0" xfId="0" applyFont="1" applyAlignment="1"/>
    <xf numFmtId="0" fontId="0" fillId="0" borderId="7" xfId="0" applyBorder="1"/>
    <xf numFmtId="0" fontId="0" fillId="0" borderId="8" xfId="0" applyBorder="1"/>
    <xf numFmtId="0" fontId="0" fillId="0" borderId="3" xfId="0" applyFont="1" applyBorder="1" applyAlignment="1">
      <alignment horizontal="center" vertical="center" wrapText="1"/>
    </xf>
    <xf numFmtId="0" fontId="0"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xf>
    <xf numFmtId="0" fontId="0" fillId="0" borderId="0" xfId="0" applyBorder="1"/>
    <xf numFmtId="0" fontId="14" fillId="0" borderId="3" xfId="0" applyFont="1" applyBorder="1" applyAlignment="1">
      <alignment horizontal="center" vertical="center" wrapText="1"/>
    </xf>
    <xf numFmtId="0" fontId="0" fillId="0" borderId="0" xfId="0" applyBorder="1" applyAlignment="1">
      <alignment vertical="center" wrapText="1"/>
    </xf>
    <xf numFmtId="0" fontId="0" fillId="0" borderId="0" xfId="0" applyBorder="1" applyAlignment="1">
      <alignment horizontal="center" vertical="center"/>
    </xf>
    <xf numFmtId="44" fontId="0" fillId="0" borderId="0" xfId="7" applyFont="1" applyBorder="1" applyAlignment="1">
      <alignment horizontal="center" vertical="center" wrapText="1"/>
    </xf>
    <xf numFmtId="0" fontId="16"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vertical="center" wrapText="1"/>
    </xf>
    <xf numFmtId="0" fontId="17" fillId="0" borderId="3" xfId="0" applyFont="1" applyBorder="1" applyAlignment="1">
      <alignment horizontal="center" vertical="center" wrapText="1"/>
    </xf>
    <xf numFmtId="0" fontId="16" fillId="0" borderId="3" xfId="0" applyFont="1" applyBorder="1" applyAlignment="1">
      <alignment horizontal="left" vertical="center" wrapText="1"/>
    </xf>
    <xf numFmtId="0" fontId="0" fillId="0" borderId="3"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Fill="1"/>
    <xf numFmtId="8" fontId="16" fillId="0" borderId="3" xfId="0" applyNumberFormat="1" applyFont="1" applyBorder="1" applyAlignment="1">
      <alignment horizontal="center" vertical="center" wrapText="1"/>
    </xf>
    <xf numFmtId="0" fontId="16" fillId="0" borderId="3" xfId="0" applyFont="1" applyBorder="1" applyAlignment="1">
      <alignment horizontal="center" vertical="center"/>
    </xf>
    <xf numFmtId="0" fontId="16" fillId="0" borderId="3" xfId="0" applyFont="1" applyBorder="1" applyAlignment="1">
      <alignment vertical="center" wrapText="1"/>
    </xf>
    <xf numFmtId="0" fontId="16" fillId="0" borderId="3" xfId="0" applyFont="1" applyBorder="1"/>
    <xf numFmtId="0" fontId="16" fillId="0" borderId="3" xfId="0" applyFont="1" applyBorder="1" applyAlignment="1">
      <alignment wrapText="1"/>
    </xf>
    <xf numFmtId="44" fontId="16" fillId="0" borderId="3" xfId="6" applyFont="1" applyBorder="1" applyAlignment="1">
      <alignment vertical="center" wrapText="1"/>
    </xf>
    <xf numFmtId="44" fontId="16" fillId="0" borderId="3" xfId="6" applyFont="1" applyBorder="1" applyAlignment="1">
      <alignment horizontal="center" vertical="center" wrapText="1"/>
    </xf>
    <xf numFmtId="0" fontId="19" fillId="0" borderId="3" xfId="0" applyFont="1" applyBorder="1" applyAlignment="1">
      <alignment horizontal="center" vertical="center" wrapText="1"/>
    </xf>
    <xf numFmtId="44" fontId="16" fillId="0" borderId="20" xfId="6" applyFont="1" applyBorder="1" applyAlignment="1">
      <alignment horizontal="center" vertical="center" wrapText="1"/>
    </xf>
    <xf numFmtId="44" fontId="16" fillId="0" borderId="18" xfId="6" applyFont="1" applyBorder="1" applyAlignment="1">
      <alignment horizontal="center" vertical="center" wrapText="1"/>
    </xf>
    <xf numFmtId="0" fontId="19" fillId="0" borderId="3" xfId="0" applyFont="1" applyBorder="1" applyAlignment="1">
      <alignment vertical="center" wrapText="1"/>
    </xf>
    <xf numFmtId="0" fontId="16" fillId="0" borderId="3" xfId="0" applyFont="1" applyFill="1" applyBorder="1" applyAlignment="1">
      <alignment horizontal="left" vertical="center" wrapText="1"/>
    </xf>
    <xf numFmtId="0" fontId="16" fillId="0" borderId="3" xfId="0" applyFont="1" applyFill="1" applyBorder="1" applyAlignment="1">
      <alignment vertical="center" wrapText="1"/>
    </xf>
    <xf numFmtId="0" fontId="16" fillId="0" borderId="3" xfId="0" applyFont="1" applyFill="1" applyBorder="1"/>
    <xf numFmtId="0" fontId="16" fillId="0" borderId="3" xfId="0" applyFont="1" applyFill="1" applyBorder="1" applyAlignment="1">
      <alignment horizontal="center" vertical="center"/>
    </xf>
    <xf numFmtId="0" fontId="16" fillId="0" borderId="3" xfId="0" applyFont="1" applyFill="1" applyBorder="1" applyAlignment="1">
      <alignment horizontal="center" vertical="center" wrapText="1"/>
    </xf>
    <xf numFmtId="0" fontId="16" fillId="0" borderId="3" xfId="0" applyFont="1" applyFill="1" applyBorder="1" applyAlignment="1">
      <alignment wrapText="1"/>
    </xf>
    <xf numFmtId="4" fontId="16" fillId="0" borderId="3" xfId="0" applyNumberFormat="1" applyFont="1" applyFill="1" applyBorder="1" applyAlignment="1">
      <alignment wrapText="1"/>
    </xf>
    <xf numFmtId="0" fontId="16" fillId="0" borderId="3" xfId="0" applyFont="1" applyFill="1" applyBorder="1" applyAlignment="1">
      <alignment vertical="center"/>
    </xf>
    <xf numFmtId="0" fontId="16" fillId="7" borderId="3" xfId="0" applyFont="1" applyFill="1" applyBorder="1" applyAlignment="1">
      <alignment vertical="center" wrapText="1"/>
    </xf>
    <xf numFmtId="0" fontId="16" fillId="0" borderId="3" xfId="0" applyFont="1" applyBorder="1" applyAlignment="1">
      <alignment horizontal="left" vertical="top" wrapText="1"/>
    </xf>
    <xf numFmtId="0" fontId="16" fillId="7" borderId="3" xfId="0" applyFont="1" applyFill="1" applyBorder="1" applyAlignment="1">
      <alignment horizontal="left" vertical="top" wrapText="1"/>
    </xf>
    <xf numFmtId="44" fontId="16" fillId="0" borderId="3" xfId="6" applyFont="1" applyBorder="1" applyAlignment="1">
      <alignment horizontal="left" vertical="center" wrapText="1"/>
    </xf>
    <xf numFmtId="44" fontId="16" fillId="0" borderId="3" xfId="6" applyFont="1" applyBorder="1" applyAlignment="1">
      <alignment vertical="center"/>
    </xf>
    <xf numFmtId="44" fontId="16" fillId="0" borderId="3" xfId="6" applyFont="1" applyFill="1" applyBorder="1" applyAlignment="1">
      <alignment horizontal="left" vertical="center" wrapText="1"/>
    </xf>
    <xf numFmtId="49" fontId="16" fillId="7" borderId="3" xfId="0" applyNumberFormat="1" applyFont="1" applyFill="1" applyBorder="1" applyAlignment="1">
      <alignment horizontal="left" vertical="top" wrapText="1"/>
    </xf>
    <xf numFmtId="49" fontId="16" fillId="0" borderId="3" xfId="0" applyNumberFormat="1" applyFont="1" applyBorder="1" applyAlignment="1">
      <alignment horizontal="left" vertical="top" wrapText="1"/>
    </xf>
    <xf numFmtId="4" fontId="16" fillId="0" borderId="3" xfId="0" applyNumberFormat="1" applyFont="1" applyBorder="1" applyAlignment="1">
      <alignment horizontal="left" vertical="top" wrapText="1"/>
    </xf>
    <xf numFmtId="49" fontId="16" fillId="0" borderId="3" xfId="0" applyNumberFormat="1" applyFont="1" applyFill="1" applyBorder="1" applyAlignment="1">
      <alignment horizontal="left" vertical="top" wrapText="1"/>
    </xf>
    <xf numFmtId="0" fontId="22" fillId="0" borderId="12" xfId="0" applyFont="1" applyBorder="1" applyAlignment="1">
      <alignment vertical="center" wrapText="1"/>
    </xf>
    <xf numFmtId="44" fontId="22" fillId="0" borderId="12" xfId="6" applyFont="1" applyBorder="1" applyAlignment="1">
      <alignment horizontal="center" vertical="center"/>
    </xf>
    <xf numFmtId="0" fontId="22" fillId="0" borderId="12" xfId="0" applyFont="1" applyBorder="1" applyAlignment="1">
      <alignment vertical="center"/>
    </xf>
    <xf numFmtId="0" fontId="22" fillId="0" borderId="12" xfId="0" applyFont="1" applyBorder="1" applyAlignment="1">
      <alignment horizontal="center" vertical="center" wrapText="1"/>
    </xf>
    <xf numFmtId="0" fontId="22" fillId="0" borderId="12" xfId="0" applyFont="1" applyBorder="1" applyAlignment="1">
      <alignment wrapText="1"/>
    </xf>
    <xf numFmtId="44" fontId="16" fillId="0" borderId="3" xfId="6" applyFont="1" applyBorder="1" applyAlignment="1">
      <alignment horizontal="center" vertical="center"/>
    </xf>
    <xf numFmtId="0" fontId="16" fillId="0" borderId="3"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wrapText="1"/>
    </xf>
    <xf numFmtId="0" fontId="16" fillId="0" borderId="4" xfId="0" applyFont="1" applyBorder="1"/>
    <xf numFmtId="0" fontId="16" fillId="0" borderId="3" xfId="0" applyFont="1" applyFill="1" applyBorder="1" applyAlignment="1">
      <alignment vertical="top" wrapText="1"/>
    </xf>
    <xf numFmtId="14" fontId="16" fillId="0" borderId="3" xfId="0" applyNumberFormat="1" applyFont="1" applyBorder="1"/>
    <xf numFmtId="44" fontId="16" fillId="0" borderId="3" xfId="6" applyFont="1" applyFill="1" applyBorder="1" applyAlignment="1">
      <alignment horizontal="center" vertical="center"/>
    </xf>
    <xf numFmtId="44" fontId="16" fillId="0" borderId="3" xfId="6" applyFont="1" applyFill="1" applyBorder="1" applyAlignment="1">
      <alignment vertical="center"/>
    </xf>
    <xf numFmtId="44" fontId="16" fillId="0" borderId="3" xfId="6" applyFont="1" applyFill="1" applyBorder="1" applyAlignment="1">
      <alignment horizontal="center" vertical="center" wrapText="1"/>
    </xf>
    <xf numFmtId="0" fontId="16" fillId="0" borderId="4" xfId="0" applyFont="1" applyBorder="1" applyAlignment="1">
      <alignment horizontal="left" vertical="center" wrapText="1"/>
    </xf>
    <xf numFmtId="0" fontId="16" fillId="0" borderId="4" xfId="0" applyFont="1" applyBorder="1" applyAlignment="1">
      <alignment vertical="top" wrapText="1"/>
    </xf>
    <xf numFmtId="8" fontId="16" fillId="0" borderId="3" xfId="0" applyNumberFormat="1" applyFont="1" applyBorder="1" applyAlignment="1">
      <alignment horizontal="center" vertical="center"/>
    </xf>
    <xf numFmtId="44" fontId="16" fillId="0" borderId="20" xfId="6" applyFont="1" applyBorder="1" applyAlignment="1">
      <alignment vertical="center" wrapText="1"/>
    </xf>
    <xf numFmtId="44" fontId="11" fillId="0" borderId="3" xfId="6" applyFont="1" applyBorder="1" applyAlignment="1">
      <alignment horizontal="center" vertical="center" wrapText="1"/>
    </xf>
    <xf numFmtId="0" fontId="16" fillId="0" borderId="3" xfId="0" applyFont="1" applyBorder="1" applyAlignment="1">
      <alignment horizontal="center" vertical="top" wrapText="1"/>
    </xf>
    <xf numFmtId="0" fontId="16" fillId="0" borderId="12"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Fill="1" applyBorder="1" applyAlignment="1">
      <alignment horizontal="center" vertical="center"/>
    </xf>
    <xf numFmtId="0" fontId="0" fillId="0" borderId="0" xfId="0"/>
    <xf numFmtId="0" fontId="23" fillId="0" borderId="10" xfId="0" applyFont="1" applyFill="1" applyBorder="1" applyAlignment="1">
      <alignment horizontal="center" vertical="center" wrapText="1"/>
    </xf>
    <xf numFmtId="44" fontId="0" fillId="0" borderId="0" xfId="6" applyFont="1" applyBorder="1" applyAlignment="1">
      <alignment horizontal="center" vertical="center" wrapText="1"/>
    </xf>
    <xf numFmtId="0" fontId="0" fillId="0" borderId="0" xfId="0"/>
    <xf numFmtId="0" fontId="0" fillId="0" borderId="3" xfId="0" applyBorder="1" applyAlignment="1">
      <alignment horizontal="center" vertical="center" wrapText="1"/>
    </xf>
    <xf numFmtId="0" fontId="19" fillId="0" borderId="3" xfId="0" applyFont="1" applyBorder="1" applyAlignment="1">
      <alignment vertical="top" wrapText="1"/>
    </xf>
    <xf numFmtId="0" fontId="16" fillId="0" borderId="3" xfId="0" applyFont="1" applyBorder="1" applyAlignment="1">
      <alignment horizontal="justify" vertical="top"/>
    </xf>
    <xf numFmtId="0" fontId="16" fillId="0" borderId="3" xfId="0" applyFont="1" applyBorder="1" applyAlignment="1">
      <alignment vertical="top"/>
    </xf>
    <xf numFmtId="8" fontId="16" fillId="0" borderId="3" xfId="0" applyNumberFormat="1" applyFont="1" applyBorder="1" applyAlignment="1">
      <alignment vertical="top" wrapText="1"/>
    </xf>
    <xf numFmtId="4" fontId="16" fillId="0" borderId="3" xfId="0" applyNumberFormat="1" applyFont="1" applyBorder="1" applyAlignment="1">
      <alignment vertical="top" wrapText="1"/>
    </xf>
    <xf numFmtId="0" fontId="16" fillId="0" borderId="18" xfId="0" applyFont="1" applyBorder="1" applyAlignment="1">
      <alignment vertical="top" wrapText="1"/>
    </xf>
    <xf numFmtId="0" fontId="16" fillId="0" borderId="20" xfId="0" applyFont="1" applyBorder="1" applyAlignment="1">
      <alignment vertical="top" wrapText="1"/>
    </xf>
    <xf numFmtId="0" fontId="16" fillId="0" borderId="4" xfId="0" applyFont="1" applyBorder="1" applyAlignment="1">
      <alignment horizontal="justify" vertical="top"/>
    </xf>
    <xf numFmtId="0" fontId="16" fillId="0" borderId="19" xfId="0" applyFont="1" applyBorder="1" applyAlignment="1">
      <alignment vertical="top" wrapText="1"/>
    </xf>
    <xf numFmtId="0" fontId="16" fillId="0" borderId="36" xfId="0" applyFont="1" applyBorder="1" applyAlignment="1">
      <alignment vertical="top" wrapText="1"/>
    </xf>
    <xf numFmtId="44" fontId="16" fillId="0" borderId="3" xfId="6" applyFont="1" applyBorder="1" applyAlignment="1">
      <alignment vertical="top"/>
    </xf>
    <xf numFmtId="44" fontId="16" fillId="0" borderId="3" xfId="6" applyFont="1" applyBorder="1" applyAlignment="1">
      <alignment vertical="top" wrapText="1"/>
    </xf>
    <xf numFmtId="0" fontId="16" fillId="0" borderId="18" xfId="0" applyFont="1" applyBorder="1" applyAlignment="1">
      <alignment vertical="center" wrapText="1"/>
    </xf>
    <xf numFmtId="0" fontId="16" fillId="0" borderId="18" xfId="0" applyFont="1" applyBorder="1" applyAlignment="1">
      <alignment horizontal="left" vertical="top" wrapText="1"/>
    </xf>
    <xf numFmtId="0" fontId="22" fillId="0" borderId="12" xfId="0" applyFont="1" applyBorder="1" applyAlignment="1">
      <alignment horizontal="left" vertical="center" wrapText="1"/>
    </xf>
    <xf numFmtId="0" fontId="22" fillId="0" borderId="12" xfId="0" applyFont="1" applyBorder="1" applyAlignment="1">
      <alignment vertical="top" wrapText="1"/>
    </xf>
    <xf numFmtId="44" fontId="22" fillId="0" borderId="12" xfId="6" applyFont="1" applyBorder="1" applyAlignment="1">
      <alignment horizontal="center" vertical="top"/>
    </xf>
    <xf numFmtId="0" fontId="22" fillId="0" borderId="12" xfId="0" applyFont="1" applyBorder="1" applyAlignment="1">
      <alignment vertical="top"/>
    </xf>
    <xf numFmtId="0" fontId="16" fillId="0" borderId="5" xfId="0" applyFont="1" applyBorder="1" applyAlignment="1">
      <alignment vertical="top" wrapText="1"/>
    </xf>
    <xf numFmtId="0" fontId="19" fillId="0" borderId="3" xfId="0" applyFont="1" applyBorder="1" applyAlignment="1">
      <alignment horizontal="left" vertical="top" wrapText="1"/>
    </xf>
    <xf numFmtId="0" fontId="16" fillId="0" borderId="20" xfId="0" applyFont="1" applyBorder="1" applyAlignment="1">
      <alignment horizontal="left" vertical="top" wrapText="1"/>
    </xf>
    <xf numFmtId="0" fontId="20" fillId="0" borderId="3" xfId="0" applyFont="1" applyBorder="1" applyAlignment="1">
      <alignment horizontal="center" vertical="top" wrapText="1"/>
    </xf>
    <xf numFmtId="9" fontId="16" fillId="0" borderId="3" xfId="0" applyNumberFormat="1" applyFont="1" applyBorder="1" applyAlignment="1">
      <alignment vertical="top" wrapText="1"/>
    </xf>
    <xf numFmtId="44" fontId="16" fillId="0" borderId="3" xfId="6" applyFont="1" applyBorder="1" applyAlignment="1">
      <alignment horizontal="center" vertical="top" wrapText="1"/>
    </xf>
    <xf numFmtId="9" fontId="16" fillId="0" borderId="3" xfId="0" applyNumberFormat="1" applyFont="1" applyBorder="1" applyAlignment="1">
      <alignment horizontal="center" vertical="top" wrapText="1"/>
    </xf>
    <xf numFmtId="9" fontId="16" fillId="0" borderId="3" xfId="0" applyNumberFormat="1" applyFont="1" applyFill="1" applyBorder="1" applyAlignment="1">
      <alignment horizontal="center" vertical="top" wrapText="1"/>
    </xf>
    <xf numFmtId="9" fontId="16" fillId="0" borderId="3" xfId="0" applyNumberFormat="1" applyFont="1" applyFill="1" applyBorder="1" applyAlignment="1">
      <alignment vertical="top" wrapText="1"/>
    </xf>
    <xf numFmtId="0" fontId="16" fillId="6" borderId="4" xfId="0" applyFont="1" applyFill="1" applyBorder="1" applyAlignment="1">
      <alignment horizontal="center" vertical="top" wrapText="1"/>
    </xf>
    <xf numFmtId="0" fontId="19" fillId="0" borderId="3" xfId="0" applyFont="1" applyBorder="1" applyAlignment="1">
      <alignment horizontal="center" vertical="top" wrapText="1"/>
    </xf>
    <xf numFmtId="0" fontId="19" fillId="0" borderId="20" xfId="0" applyFont="1" applyBorder="1" applyAlignment="1">
      <alignment horizontal="center" vertical="top" wrapText="1"/>
    </xf>
    <xf numFmtId="0" fontId="16" fillId="0" borderId="20" xfId="0" applyFont="1" applyBorder="1" applyAlignment="1">
      <alignment horizontal="center" vertical="top" wrapText="1"/>
    </xf>
    <xf numFmtId="8" fontId="16" fillId="0" borderId="3" xfId="0" applyNumberFormat="1" applyFont="1" applyBorder="1" applyAlignment="1">
      <alignment horizontal="center" vertical="top" wrapText="1"/>
    </xf>
    <xf numFmtId="6" fontId="16" fillId="0" borderId="3" xfId="0" applyNumberFormat="1" applyFont="1" applyBorder="1" applyAlignment="1">
      <alignment horizontal="left" vertical="top" wrapText="1"/>
    </xf>
    <xf numFmtId="44" fontId="16" fillId="0" borderId="3" xfId="0" applyNumberFormat="1" applyFont="1" applyBorder="1" applyAlignment="1">
      <alignment vertical="top" wrapText="1"/>
    </xf>
    <xf numFmtId="0" fontId="16" fillId="0" borderId="4" xfId="0" applyFont="1" applyBorder="1" applyAlignment="1">
      <alignment horizontal="center" vertical="top" wrapText="1"/>
    </xf>
    <xf numFmtId="8" fontId="16" fillId="0" borderId="4" xfId="0" applyNumberFormat="1" applyFont="1" applyBorder="1" applyAlignment="1">
      <alignment horizontal="center" vertical="top" wrapText="1"/>
    </xf>
    <xf numFmtId="44" fontId="16" fillId="0" borderId="20" xfId="6" applyFont="1" applyBorder="1" applyAlignment="1">
      <alignment horizontal="center" vertical="top" wrapText="1"/>
    </xf>
    <xf numFmtId="0" fontId="16" fillId="0" borderId="18" xfId="0" applyFont="1" applyBorder="1" applyAlignment="1">
      <alignment horizontal="center" vertical="top" wrapText="1"/>
    </xf>
    <xf numFmtId="44" fontId="16" fillId="0" borderId="3" xfId="0" applyNumberFormat="1" applyFont="1" applyBorder="1" applyAlignment="1">
      <alignment horizontal="center" vertical="top" wrapText="1"/>
    </xf>
    <xf numFmtId="44" fontId="16" fillId="0" borderId="18" xfId="6" applyFont="1" applyBorder="1" applyAlignment="1">
      <alignment horizontal="center" vertical="top" wrapText="1"/>
    </xf>
    <xf numFmtId="17" fontId="16" fillId="0" borderId="3" xfId="0" applyNumberFormat="1" applyFont="1" applyBorder="1" applyAlignment="1">
      <alignment vertical="top" wrapText="1"/>
    </xf>
    <xf numFmtId="44" fontId="16" fillId="0" borderId="20" xfId="7" applyFont="1" applyBorder="1" applyAlignment="1">
      <alignment horizontal="center" vertical="top" wrapText="1"/>
    </xf>
    <xf numFmtId="44" fontId="16" fillId="0" borderId="3" xfId="7" applyFont="1" applyBorder="1" applyAlignment="1">
      <alignment horizontal="center" vertical="top" wrapText="1"/>
    </xf>
    <xf numFmtId="44" fontId="16" fillId="0" borderId="18" xfId="7" applyFont="1" applyBorder="1" applyAlignment="1">
      <alignment horizontal="center" vertical="top" wrapText="1"/>
    </xf>
    <xf numFmtId="0" fontId="16" fillId="0" borderId="5" xfId="0" applyFont="1" applyBorder="1" applyAlignment="1">
      <alignment horizontal="center" vertical="top" wrapText="1"/>
    </xf>
    <xf numFmtId="14" fontId="16" fillId="0" borderId="3" xfId="0" applyNumberFormat="1" applyFont="1" applyBorder="1" applyAlignment="1">
      <alignment vertical="top" wrapText="1"/>
    </xf>
    <xf numFmtId="6" fontId="16" fillId="0" borderId="3" xfId="0" applyNumberFormat="1" applyFont="1" applyBorder="1" applyAlignment="1">
      <alignment horizontal="center" vertical="center" wrapText="1"/>
    </xf>
    <xf numFmtId="0" fontId="16" fillId="0" borderId="3" xfId="0" applyFont="1" applyFill="1" applyBorder="1" applyAlignment="1">
      <alignment horizontal="left" vertical="top" wrapText="1"/>
    </xf>
    <xf numFmtId="0" fontId="16" fillId="0" borderId="3" xfId="0" applyFont="1" applyFill="1" applyBorder="1" applyAlignment="1">
      <alignment horizontal="center" vertical="top" wrapText="1"/>
    </xf>
    <xf numFmtId="0" fontId="16" fillId="0" borderId="3" xfId="0" applyFont="1" applyFill="1" applyBorder="1" applyAlignment="1">
      <alignment vertical="top"/>
    </xf>
    <xf numFmtId="0" fontId="16" fillId="0" borderId="3" xfId="0" applyFont="1" applyBorder="1" applyAlignment="1">
      <alignment horizontal="center" vertical="top"/>
    </xf>
    <xf numFmtId="0" fontId="16" fillId="0" borderId="0" xfId="0" applyFont="1" applyAlignment="1">
      <alignment horizontal="center" vertical="top" wrapText="1"/>
    </xf>
    <xf numFmtId="44" fontId="11" fillId="0" borderId="3" xfId="6" applyFont="1" applyBorder="1" applyAlignment="1">
      <alignment vertical="center"/>
    </xf>
    <xf numFmtId="44" fontId="25" fillId="0" borderId="20" xfId="6" applyFont="1" applyBorder="1" applyAlignment="1">
      <alignment horizontal="center" vertical="center" wrapText="1" readingOrder="1"/>
    </xf>
    <xf numFmtId="44" fontId="25" fillId="0" borderId="3" xfId="6" applyFont="1" applyBorder="1" applyAlignment="1">
      <alignment horizontal="center" vertical="center" wrapText="1" readingOrder="1"/>
    </xf>
    <xf numFmtId="44" fontId="26" fillId="0" borderId="20" xfId="6" applyFont="1" applyBorder="1" applyAlignment="1">
      <alignment vertical="center" wrapText="1"/>
    </xf>
    <xf numFmtId="44" fontId="19" fillId="0" borderId="3" xfId="6" applyFont="1" applyBorder="1" applyAlignment="1">
      <alignment vertical="center" wrapText="1"/>
    </xf>
    <xf numFmtId="44" fontId="11" fillId="0" borderId="20" xfId="6" applyFont="1" applyBorder="1" applyAlignment="1">
      <alignment vertical="center" wrapText="1"/>
    </xf>
    <xf numFmtId="44" fontId="11" fillId="0" borderId="3" xfId="6" applyFont="1" applyBorder="1" applyAlignment="1">
      <alignment vertical="center" wrapText="1"/>
    </xf>
    <xf numFmtId="44" fontId="27" fillId="0" borderId="20" xfId="6" applyFont="1" applyBorder="1" applyAlignment="1">
      <alignment horizontal="center" vertical="center" wrapText="1" readingOrder="1"/>
    </xf>
    <xf numFmtId="44" fontId="27" fillId="0" borderId="3" xfId="6" applyFont="1" applyBorder="1" applyAlignment="1">
      <alignment horizontal="center" vertical="center" wrapText="1" readingOrder="1"/>
    </xf>
    <xf numFmtId="0" fontId="16" fillId="0" borderId="3" xfId="0" applyFont="1" applyFill="1" applyBorder="1" applyAlignment="1">
      <alignment horizontal="left" vertical="top"/>
    </xf>
    <xf numFmtId="0" fontId="16" fillId="0" borderId="3" xfId="0" applyFont="1" applyBorder="1" applyAlignment="1">
      <alignment horizontal="left" vertical="top"/>
    </xf>
    <xf numFmtId="17" fontId="16" fillId="0" borderId="3" xfId="0" applyNumberFormat="1" applyFont="1" applyBorder="1" applyAlignment="1">
      <alignment horizontal="center" vertical="top" wrapText="1"/>
    </xf>
    <xf numFmtId="17" fontId="16" fillId="0" borderId="3" xfId="0" applyNumberFormat="1" applyFont="1" applyBorder="1" applyAlignment="1">
      <alignment horizontal="left" vertical="top" wrapText="1"/>
    </xf>
    <xf numFmtId="0" fontId="11" fillId="0" borderId="5" xfId="0" applyFont="1" applyBorder="1" applyAlignment="1">
      <alignment horizontal="left" vertical="top" wrapText="1"/>
    </xf>
    <xf numFmtId="0" fontId="11" fillId="0" borderId="14" xfId="0" applyFont="1" applyBorder="1" applyAlignment="1">
      <alignment horizontal="left" vertical="top" wrapText="1"/>
    </xf>
    <xf numFmtId="0" fontId="11" fillId="5" borderId="3" xfId="0" applyFont="1" applyFill="1" applyBorder="1" applyAlignment="1">
      <alignment horizontal="left" vertical="top" wrapText="1"/>
    </xf>
    <xf numFmtId="0" fontId="11" fillId="0" borderId="3" xfId="0" applyFont="1" applyBorder="1" applyAlignment="1">
      <alignment horizontal="left" vertical="top" wrapText="1"/>
    </xf>
    <xf numFmtId="0" fontId="11" fillId="0" borderId="9" xfId="0" applyFont="1" applyBorder="1" applyAlignment="1">
      <alignment horizontal="left" vertical="top" wrapText="1"/>
    </xf>
    <xf numFmtId="0" fontId="11" fillId="0" borderId="3" xfId="0" applyNumberFormat="1" applyFont="1" applyBorder="1" applyAlignment="1">
      <alignment horizontal="left" vertical="top"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1" fillId="0" borderId="15" xfId="0" applyFont="1" applyBorder="1" applyAlignment="1">
      <alignment horizontal="left" vertical="top" wrapText="1"/>
    </xf>
    <xf numFmtId="0" fontId="11" fillId="0" borderId="10" xfId="0" applyFont="1" applyBorder="1" applyAlignment="1">
      <alignment horizontal="left" vertical="top" wrapText="1"/>
    </xf>
    <xf numFmtId="0" fontId="16" fillId="0" borderId="11" xfId="0" applyFont="1" applyBorder="1" applyAlignment="1">
      <alignment horizontal="center" vertical="top" wrapText="1"/>
    </xf>
    <xf numFmtId="0" fontId="16" fillId="0" borderId="12" xfId="0" applyFont="1" applyBorder="1" applyAlignment="1">
      <alignment horizontal="left" vertical="top" wrapText="1"/>
    </xf>
    <xf numFmtId="0" fontId="16" fillId="0" borderId="9" xfId="0" applyFont="1" applyBorder="1" applyAlignment="1">
      <alignment horizontal="center" vertical="top" wrapText="1"/>
    </xf>
    <xf numFmtId="0" fontId="16" fillId="0" borderId="27" xfId="0" applyFont="1" applyBorder="1" applyAlignment="1">
      <alignment horizontal="left" vertical="top" wrapText="1"/>
    </xf>
    <xf numFmtId="0" fontId="16" fillId="0" borderId="28" xfId="0" applyFont="1" applyBorder="1" applyAlignment="1">
      <alignment horizontal="center" vertical="top" wrapText="1"/>
    </xf>
    <xf numFmtId="0" fontId="16" fillId="0" borderId="11" xfId="0" applyFont="1" applyFill="1" applyBorder="1" applyAlignment="1">
      <alignment horizontal="center" vertical="top" wrapText="1"/>
    </xf>
    <xf numFmtId="0" fontId="16" fillId="0" borderId="12" xfId="0" applyFont="1" applyFill="1" applyBorder="1" applyAlignment="1">
      <alignment horizontal="left" vertical="top" wrapText="1"/>
    </xf>
    <xf numFmtId="0" fontId="16" fillId="0" borderId="3" xfId="0" applyNumberFormat="1" applyFont="1" applyBorder="1" applyAlignment="1">
      <alignment horizontal="center" vertical="top" wrapText="1"/>
    </xf>
    <xf numFmtId="44" fontId="16" fillId="0" borderId="18" xfId="6" applyFont="1" applyBorder="1" applyAlignment="1">
      <alignment vertical="center" wrapText="1"/>
    </xf>
    <xf numFmtId="166" fontId="28" fillId="0" borderId="27" xfId="0" applyNumberFormat="1" applyFont="1" applyBorder="1" applyAlignment="1">
      <alignment horizontal="center" vertical="center" wrapText="1"/>
    </xf>
    <xf numFmtId="166" fontId="28" fillId="0" borderId="12" xfId="0" applyNumberFormat="1" applyFont="1" applyBorder="1" applyAlignment="1">
      <alignment horizontal="center" vertical="center" wrapText="1"/>
    </xf>
    <xf numFmtId="0" fontId="28" fillId="0" borderId="12" xfId="0" applyFont="1" applyBorder="1" applyAlignment="1">
      <alignment horizontal="center" vertical="center" wrapText="1"/>
    </xf>
    <xf numFmtId="0" fontId="28" fillId="0" borderId="12" xfId="0" applyFont="1" applyBorder="1" applyAlignment="1">
      <alignment horizontal="center" wrapText="1"/>
    </xf>
    <xf numFmtId="8" fontId="16" fillId="0" borderId="3" xfId="0" applyNumberFormat="1" applyFont="1" applyBorder="1" applyAlignment="1">
      <alignment horizontal="left" vertical="top" wrapText="1"/>
    </xf>
    <xf numFmtId="165" fontId="16" fillId="0" borderId="3" xfId="10" applyNumberFormat="1" applyFont="1" applyBorder="1" applyAlignment="1">
      <alignment horizontal="left" vertical="top" wrapText="1"/>
    </xf>
    <xf numFmtId="6" fontId="16" fillId="0" borderId="3" xfId="0" applyNumberFormat="1" applyFont="1" applyBorder="1" applyAlignment="1">
      <alignment horizontal="left" vertical="top" wrapText="1"/>
    </xf>
    <xf numFmtId="0" fontId="23" fillId="0" borderId="37" xfId="0" applyFont="1" applyBorder="1"/>
    <xf numFmtId="0" fontId="23" fillId="0" borderId="38" xfId="0" applyFont="1" applyBorder="1"/>
    <xf numFmtId="0" fontId="23" fillId="0" borderId="39" xfId="0" applyFont="1" applyBorder="1"/>
    <xf numFmtId="0" fontId="23" fillId="0" borderId="40" xfId="0" applyFont="1" applyBorder="1"/>
    <xf numFmtId="0" fontId="23" fillId="0" borderId="44" xfId="0" applyFont="1" applyBorder="1"/>
    <xf numFmtId="0" fontId="23" fillId="0" borderId="0" xfId="0" applyFont="1"/>
    <xf numFmtId="0" fontId="23" fillId="0" borderId="47" xfId="0" applyFont="1" applyBorder="1"/>
    <xf numFmtId="0" fontId="23" fillId="0" borderId="48" xfId="0" applyFont="1" applyBorder="1"/>
    <xf numFmtId="0" fontId="23" fillId="0" borderId="49" xfId="0" applyFont="1" applyBorder="1"/>
    <xf numFmtId="0" fontId="16" fillId="0" borderId="3" xfId="0" applyFont="1" applyBorder="1" applyAlignment="1">
      <alignment horizontal="center" vertical="center" wrapText="1"/>
    </xf>
    <xf numFmtId="0" fontId="16" fillId="0" borderId="3" xfId="0" applyFont="1" applyBorder="1" applyAlignment="1">
      <alignment vertical="center" wrapText="1"/>
    </xf>
    <xf numFmtId="0" fontId="29" fillId="8" borderId="41" xfId="0" applyFont="1" applyFill="1" applyBorder="1" applyAlignment="1">
      <alignment horizontal="center" vertical="center"/>
    </xf>
    <xf numFmtId="0" fontId="24" fillId="0" borderId="42" xfId="0" applyFont="1" applyBorder="1"/>
    <xf numFmtId="0" fontId="24" fillId="0" borderId="43" xfId="0" applyFont="1" applyBorder="1"/>
    <xf numFmtId="0" fontId="23" fillId="0" borderId="45" xfId="0" applyFont="1" applyBorder="1" applyAlignment="1">
      <alignment horizontal="center" vertical="top" wrapText="1"/>
    </xf>
    <xf numFmtId="0" fontId="24" fillId="0" borderId="45" xfId="0" applyFont="1" applyBorder="1"/>
    <xf numFmtId="0" fontId="0" fillId="0" borderId="0" xfId="0" applyFont="1" applyAlignment="1"/>
    <xf numFmtId="0" fontId="24" fillId="0" borderId="46" xfId="0" applyFont="1" applyBorder="1"/>
    <xf numFmtId="0" fontId="3" fillId="4" borderId="2" xfId="2" applyFill="1" applyAlignment="1">
      <alignment horizontal="center" vertical="center"/>
    </xf>
    <xf numFmtId="0" fontId="4" fillId="0" borderId="6" xfId="0" applyFont="1" applyBorder="1" applyAlignment="1">
      <alignment horizontal="center"/>
    </xf>
    <xf numFmtId="0" fontId="4" fillId="0" borderId="7" xfId="0" applyFont="1" applyBorder="1" applyAlignment="1">
      <alignment horizontal="center"/>
    </xf>
    <xf numFmtId="0" fontId="0" fillId="0" borderId="17"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8" xfId="0" applyFont="1" applyBorder="1" applyAlignment="1">
      <alignment horizontal="center"/>
    </xf>
    <xf numFmtId="0" fontId="0" fillId="0" borderId="23" xfId="0" applyFont="1" applyBorder="1" applyAlignment="1">
      <alignment horizontal="center"/>
    </xf>
    <xf numFmtId="0" fontId="0" fillId="0" borderId="24" xfId="0" applyFont="1" applyBorder="1" applyAlignment="1">
      <alignment horizontal="center"/>
    </xf>
    <xf numFmtId="0" fontId="0" fillId="0" borderId="25" xfId="0" applyFont="1" applyBorder="1" applyAlignment="1">
      <alignment horizontal="center"/>
    </xf>
    <xf numFmtId="0" fontId="0" fillId="0" borderId="26" xfId="0" applyBorder="1" applyAlignment="1">
      <alignment horizontal="center" vertical="center" wrapText="1"/>
    </xf>
    <xf numFmtId="0" fontId="16" fillId="0" borderId="3" xfId="0" applyFont="1" applyBorder="1" applyAlignment="1">
      <alignment horizontal="center" vertical="center" wrapText="1"/>
    </xf>
    <xf numFmtId="0" fontId="16" fillId="0" borderId="3" xfId="0" applyFont="1" applyBorder="1" applyAlignment="1">
      <alignment horizontal="left" vertical="center" wrapText="1"/>
    </xf>
    <xf numFmtId="0" fontId="16" fillId="0" borderId="3" xfId="0" applyFont="1" applyBorder="1" applyAlignment="1">
      <alignment vertical="center" wrapText="1"/>
    </xf>
    <xf numFmtId="0" fontId="23" fillId="0" borderId="10"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3" fillId="0" borderId="11" xfId="0" applyFont="1" applyFill="1" applyBorder="1" applyAlignment="1">
      <alignment horizontal="center"/>
    </xf>
    <xf numFmtId="0" fontId="23" fillId="0" borderId="35" xfId="0" applyFont="1" applyFill="1" applyBorder="1" applyAlignment="1">
      <alignment horizontal="center"/>
    </xf>
    <xf numFmtId="0" fontId="23" fillId="0" borderId="27" xfId="0" applyFont="1" applyFill="1" applyBorder="1" applyAlignment="1">
      <alignment horizontal="center"/>
    </xf>
    <xf numFmtId="0" fontId="0" fillId="0" borderId="3" xfId="0" applyFont="1" applyBorder="1" applyAlignment="1">
      <alignment horizontal="center"/>
    </xf>
    <xf numFmtId="0" fontId="4" fillId="0" borderId="33" xfId="0" applyFont="1" applyBorder="1" applyAlignment="1">
      <alignment horizontal="center"/>
    </xf>
    <xf numFmtId="0" fontId="4" fillId="0" borderId="32" xfId="0" applyFont="1" applyBorder="1" applyAlignment="1">
      <alignment horizontal="center"/>
    </xf>
    <xf numFmtId="0" fontId="4" fillId="0" borderId="34" xfId="0" applyFont="1" applyBorder="1" applyAlignment="1">
      <alignment horizontal="center"/>
    </xf>
    <xf numFmtId="0" fontId="0" fillId="0" borderId="3"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xf>
    <xf numFmtId="0" fontId="0" fillId="0" borderId="7" xfId="0" applyFont="1" applyBorder="1" applyAlignment="1">
      <alignment horizontal="center"/>
    </xf>
    <xf numFmtId="0" fontId="0" fillId="0" borderId="8" xfId="0" applyFont="1" applyBorder="1" applyAlignment="1">
      <alignment horizontal="center"/>
    </xf>
    <xf numFmtId="0" fontId="0" fillId="0" borderId="17" xfId="0" applyFont="1" applyBorder="1" applyAlignment="1">
      <alignment horizontal="center" vertical="center" wrapText="1"/>
    </xf>
    <xf numFmtId="0" fontId="0" fillId="0" borderId="5" xfId="0" applyFont="1" applyBorder="1" applyAlignment="1">
      <alignment horizontal="center"/>
    </xf>
    <xf numFmtId="0" fontId="4" fillId="0" borderId="6" xfId="0" applyFont="1" applyBorder="1" applyAlignment="1">
      <alignment horizontal="left"/>
    </xf>
    <xf numFmtId="0" fontId="4" fillId="0" borderId="7" xfId="0" applyFont="1" applyBorder="1" applyAlignment="1">
      <alignment horizontal="left"/>
    </xf>
    <xf numFmtId="0" fontId="4" fillId="0" borderId="8" xfId="0" applyFont="1" applyBorder="1" applyAlignment="1">
      <alignment horizontal="left"/>
    </xf>
    <xf numFmtId="0" fontId="3" fillId="4" borderId="2" xfId="2" applyFont="1" applyFill="1" applyAlignment="1">
      <alignment horizontal="center" vertical="center"/>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3" xfId="0" applyFont="1" applyBorder="1" applyAlignment="1">
      <alignment horizontal="center"/>
    </xf>
    <xf numFmtId="0" fontId="4" fillId="0" borderId="6" xfId="0" applyFont="1" applyBorder="1" applyAlignment="1">
      <alignment horizontal="left" wrapText="1"/>
    </xf>
    <xf numFmtId="0" fontId="4" fillId="0" borderId="7" xfId="0" applyFont="1" applyBorder="1" applyAlignment="1">
      <alignment horizontal="left" wrapText="1"/>
    </xf>
    <xf numFmtId="0" fontId="4" fillId="0" borderId="8" xfId="0" applyFont="1" applyBorder="1" applyAlignment="1">
      <alignment horizontal="left" wrapText="1"/>
    </xf>
    <xf numFmtId="0" fontId="0" fillId="0" borderId="4" xfId="0" applyFont="1" applyBorder="1" applyAlignment="1">
      <alignment horizontal="center" vertical="center" wrapText="1"/>
    </xf>
    <xf numFmtId="0" fontId="0" fillId="0" borderId="3" xfId="0" applyFont="1" applyBorder="1" applyAlignment="1">
      <alignment horizontal="center" wrapText="1"/>
    </xf>
    <xf numFmtId="0" fontId="0" fillId="0" borderId="29"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5" xfId="0" applyFont="1" applyBorder="1" applyAlignment="1">
      <alignment horizontal="left" vertical="center" wrapText="1"/>
    </xf>
    <xf numFmtId="0" fontId="0" fillId="0" borderId="3" xfId="0" applyFont="1" applyBorder="1" applyAlignment="1">
      <alignment horizontal="left" vertical="center" wrapText="1"/>
    </xf>
    <xf numFmtId="0" fontId="15" fillId="0" borderId="6" xfId="1" applyFont="1" applyFill="1" applyBorder="1" applyAlignment="1">
      <alignment horizontal="center"/>
    </xf>
    <xf numFmtId="0" fontId="15" fillId="0" borderId="7" xfId="1" applyFont="1" applyFill="1" applyBorder="1" applyAlignment="1">
      <alignment horizontal="center"/>
    </xf>
    <xf numFmtId="0" fontId="15" fillId="0" borderId="8" xfId="1" applyFont="1" applyFill="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5" xfId="0" applyBorder="1" applyAlignment="1">
      <alignment horizontal="center"/>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9" fillId="4" borderId="2" xfId="2" applyFont="1" applyFill="1" applyAlignment="1">
      <alignment horizontal="center" vertical="center"/>
    </xf>
    <xf numFmtId="0" fontId="10" fillId="0" borderId="6" xfId="0" applyFont="1" applyBorder="1" applyAlignment="1">
      <alignment horizontal="left"/>
    </xf>
    <xf numFmtId="0" fontId="10" fillId="0" borderId="7" xfId="0" applyFont="1" applyBorder="1" applyAlignment="1">
      <alignment horizontal="left"/>
    </xf>
    <xf numFmtId="0" fontId="10" fillId="0" borderId="8" xfId="0" applyFont="1" applyBorder="1" applyAlignment="1">
      <alignment horizontal="left"/>
    </xf>
    <xf numFmtId="0" fontId="6" fillId="0" borderId="17" xfId="0" applyFont="1" applyBorder="1" applyAlignment="1">
      <alignment horizontal="center" vertical="center" wrapText="1"/>
    </xf>
    <xf numFmtId="0" fontId="6" fillId="0" borderId="5" xfId="0" applyFont="1" applyBorder="1" applyAlignment="1">
      <alignment horizontal="center"/>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31" xfId="0" applyBorder="1" applyAlignment="1">
      <alignment horizontal="center"/>
    </xf>
    <xf numFmtId="0" fontId="14" fillId="0" borderId="5"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5" xfId="0" applyFont="1" applyBorder="1" applyAlignment="1">
      <alignment horizontal="center"/>
    </xf>
    <xf numFmtId="0" fontId="0" fillId="0" borderId="21" xfId="0" applyFont="1" applyBorder="1" applyAlignment="1">
      <alignment horizontal="center"/>
    </xf>
    <xf numFmtId="0" fontId="0" fillId="0" borderId="16" xfId="0" applyFont="1" applyBorder="1" applyAlignment="1">
      <alignment horizontal="center"/>
    </xf>
    <xf numFmtId="0" fontId="0" fillId="0" borderId="22" xfId="0" applyFont="1" applyBorder="1" applyAlignment="1">
      <alignment horizontal="center"/>
    </xf>
    <xf numFmtId="0" fontId="0" fillId="0" borderId="0" xfId="0"/>
    <xf numFmtId="0" fontId="0" fillId="0" borderId="3" xfId="0" applyBorder="1" applyAlignment="1">
      <alignment horizontal="center" vertical="center" wrapText="1"/>
    </xf>
    <xf numFmtId="0" fontId="0" fillId="0" borderId="5" xfId="0"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44" fontId="0" fillId="0" borderId="3" xfId="6" applyFon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top" wrapText="1"/>
    </xf>
    <xf numFmtId="0" fontId="16" fillId="0" borderId="0" xfId="0" applyFont="1" applyBorder="1" applyAlignment="1">
      <alignment horizontal="left" vertical="top" wrapText="1"/>
    </xf>
    <xf numFmtId="8" fontId="16" fillId="0" borderId="0" xfId="0" applyNumberFormat="1" applyFont="1" applyBorder="1" applyAlignment="1">
      <alignment horizontal="center" vertical="center" wrapText="1"/>
    </xf>
    <xf numFmtId="44" fontId="16" fillId="0" borderId="0" xfId="6" applyFont="1" applyBorder="1" applyAlignment="1">
      <alignment horizontal="center" vertical="center"/>
    </xf>
    <xf numFmtId="0" fontId="16" fillId="0" borderId="0" xfId="0" applyFont="1" applyBorder="1" applyAlignment="1">
      <alignment horizontal="center" vertical="center"/>
    </xf>
    <xf numFmtId="0" fontId="16" fillId="0" borderId="0" xfId="0" applyNumberFormat="1" applyFont="1" applyBorder="1" applyAlignment="1">
      <alignment horizontal="center" vertical="top" wrapText="1"/>
    </xf>
    <xf numFmtId="0" fontId="16" fillId="0" borderId="0" xfId="0" applyFont="1" applyBorder="1" applyAlignment="1">
      <alignment horizontal="center" vertical="top"/>
    </xf>
    <xf numFmtId="0" fontId="0" fillId="0" borderId="50" xfId="0"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6" fillId="0" borderId="5" xfId="0" applyFont="1" applyBorder="1" applyAlignment="1">
      <alignment horizontal="center" vertical="center" wrapText="1"/>
    </xf>
    <xf numFmtId="44" fontId="19" fillId="0" borderId="3" xfId="6" applyFont="1" applyBorder="1" applyAlignment="1">
      <alignment horizontal="left" vertical="center"/>
    </xf>
    <xf numFmtId="44" fontId="19" fillId="0" borderId="3" xfId="6" applyFont="1" applyBorder="1" applyAlignment="1">
      <alignment horizontal="right" vertical="center"/>
    </xf>
    <xf numFmtId="44" fontId="16" fillId="0" borderId="3" xfId="6" applyFont="1" applyBorder="1" applyAlignment="1">
      <alignment horizontal="right" vertical="center" wrapText="1"/>
    </xf>
    <xf numFmtId="44" fontId="19" fillId="0" borderId="3" xfId="6" applyFont="1" applyBorder="1" applyAlignment="1">
      <alignment vertical="center"/>
    </xf>
    <xf numFmtId="0" fontId="16"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3" xfId="0" applyFont="1" applyBorder="1" applyAlignment="1">
      <alignment horizontal="center"/>
    </xf>
    <xf numFmtId="0" fontId="16" fillId="0" borderId="5"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4" xfId="0" applyFont="1" applyBorder="1" applyAlignment="1">
      <alignment horizontal="center" vertical="center" wrapText="1"/>
    </xf>
    <xf numFmtId="44" fontId="31" fillId="7" borderId="3" xfId="6" applyFont="1" applyFill="1" applyBorder="1" applyAlignment="1">
      <alignment horizontal="center" vertical="center" wrapText="1"/>
    </xf>
    <xf numFmtId="44" fontId="31" fillId="7" borderId="18" xfId="6" applyFont="1" applyFill="1" applyBorder="1" applyAlignment="1">
      <alignment horizontal="center" vertical="center" wrapText="1"/>
    </xf>
    <xf numFmtId="44" fontId="16" fillId="0" borderId="18" xfId="6" applyFont="1" applyBorder="1" applyAlignment="1">
      <alignment vertical="center"/>
    </xf>
    <xf numFmtId="44" fontId="30" fillId="0" borderId="3" xfId="6" applyFont="1" applyBorder="1" applyAlignment="1">
      <alignment horizontal="center" vertical="center" wrapText="1"/>
    </xf>
    <xf numFmtId="0" fontId="16" fillId="9" borderId="3" xfId="0" applyFont="1" applyFill="1" applyBorder="1" applyAlignment="1">
      <alignment horizontal="left" vertical="top" wrapText="1"/>
    </xf>
    <xf numFmtId="0" fontId="18" fillId="0" borderId="3" xfId="0" applyFont="1" applyBorder="1" applyAlignment="1">
      <alignment horizontal="center" vertical="top" wrapText="1"/>
    </xf>
  </cellXfs>
  <cellStyles count="12">
    <cellStyle name="Cálculo" xfId="1" builtinId="22"/>
    <cellStyle name="Celda de comprobación" xfId="2" builtinId="23"/>
    <cellStyle name="Moneda" xfId="6" builtinId="4"/>
    <cellStyle name="Moneda 2" xfId="4"/>
    <cellStyle name="Moneda 2 2" xfId="10"/>
    <cellStyle name="Moneda 2 3" xfId="7"/>
    <cellStyle name="Moneda 2 4" xfId="8"/>
    <cellStyle name="Moneda 2 5" xfId="11"/>
    <cellStyle name="Moneda 3" xfId="9"/>
    <cellStyle name="Normal" xfId="0" builtinId="0"/>
    <cellStyle name="Normal 2" xfId="5"/>
    <cellStyle name="Normal 28"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K1000"/>
  <sheetViews>
    <sheetView topLeftCell="A13" zoomScale="90" zoomScaleNormal="90" workbookViewId="0">
      <selection activeCell="C5" sqref="C5:J45"/>
    </sheetView>
  </sheetViews>
  <sheetFormatPr baseColWidth="10" defaultColWidth="14.42578125" defaultRowHeight="15" customHeight="1" x14ac:dyDescent="0.25"/>
  <cols>
    <col min="1" max="26" width="10.7109375" style="17" customWidth="1"/>
    <col min="27" max="16384" width="14.42578125" style="17"/>
  </cols>
  <sheetData>
    <row r="1" spans="2:11" ht="15" customHeight="1" thickBot="1" x14ac:dyDescent="0.3"/>
    <row r="2" spans="2:11" ht="15.75" thickBot="1" x14ac:dyDescent="0.3">
      <c r="B2" s="192"/>
      <c r="C2" s="193"/>
      <c r="D2" s="193"/>
      <c r="E2" s="193"/>
      <c r="F2" s="193"/>
      <c r="G2" s="193"/>
      <c r="H2" s="193"/>
      <c r="I2" s="193"/>
      <c r="J2" s="193"/>
      <c r="K2" s="194"/>
    </row>
    <row r="3" spans="2:11" ht="16.5" thickTop="1" thickBot="1" x14ac:dyDescent="0.3">
      <c r="B3" s="195"/>
      <c r="C3" s="203" t="s">
        <v>12</v>
      </c>
      <c r="D3" s="204"/>
      <c r="E3" s="204"/>
      <c r="F3" s="204"/>
      <c r="G3" s="204"/>
      <c r="H3" s="204"/>
      <c r="I3" s="204"/>
      <c r="J3" s="205"/>
      <c r="K3" s="196"/>
    </row>
    <row r="4" spans="2:11" ht="15.75" thickTop="1" x14ac:dyDescent="0.25">
      <c r="B4" s="195"/>
      <c r="C4" s="197"/>
      <c r="D4" s="197"/>
      <c r="E4" s="197"/>
      <c r="F4" s="197"/>
      <c r="G4" s="197"/>
      <c r="H4" s="197"/>
      <c r="I4" s="197"/>
      <c r="J4" s="197"/>
      <c r="K4" s="196"/>
    </row>
    <row r="5" spans="2:11" ht="15" customHeight="1" x14ac:dyDescent="0.25">
      <c r="B5" s="195"/>
      <c r="C5" s="206" t="s">
        <v>809</v>
      </c>
      <c r="D5" s="207"/>
      <c r="E5" s="207"/>
      <c r="F5" s="207"/>
      <c r="G5" s="207"/>
      <c r="H5" s="207"/>
      <c r="I5" s="207"/>
      <c r="J5" s="207"/>
      <c r="K5" s="196"/>
    </row>
    <row r="6" spans="2:11" x14ac:dyDescent="0.25">
      <c r="B6" s="195"/>
      <c r="C6" s="208"/>
      <c r="D6" s="208"/>
      <c r="E6" s="208"/>
      <c r="F6" s="208"/>
      <c r="G6" s="208"/>
      <c r="H6" s="208"/>
      <c r="I6" s="208"/>
      <c r="J6" s="208"/>
      <c r="K6" s="196"/>
    </row>
    <row r="7" spans="2:11" x14ac:dyDescent="0.25">
      <c r="B7" s="195"/>
      <c r="C7" s="208"/>
      <c r="D7" s="208"/>
      <c r="E7" s="208"/>
      <c r="F7" s="208"/>
      <c r="G7" s="208"/>
      <c r="H7" s="208"/>
      <c r="I7" s="208"/>
      <c r="J7" s="208"/>
      <c r="K7" s="196"/>
    </row>
    <row r="8" spans="2:11" x14ac:dyDescent="0.25">
      <c r="B8" s="195"/>
      <c r="C8" s="208"/>
      <c r="D8" s="208"/>
      <c r="E8" s="208"/>
      <c r="F8" s="208"/>
      <c r="G8" s="208"/>
      <c r="H8" s="208"/>
      <c r="I8" s="208"/>
      <c r="J8" s="208"/>
      <c r="K8" s="196"/>
    </row>
    <row r="9" spans="2:11" x14ac:dyDescent="0.25">
      <c r="B9" s="195"/>
      <c r="C9" s="208"/>
      <c r="D9" s="208"/>
      <c r="E9" s="208"/>
      <c r="F9" s="208"/>
      <c r="G9" s="208"/>
      <c r="H9" s="208"/>
      <c r="I9" s="208"/>
      <c r="J9" s="208"/>
      <c r="K9" s="196"/>
    </row>
    <row r="10" spans="2:11" x14ac:dyDescent="0.25">
      <c r="B10" s="195"/>
      <c r="C10" s="208"/>
      <c r="D10" s="208"/>
      <c r="E10" s="208"/>
      <c r="F10" s="208"/>
      <c r="G10" s="208"/>
      <c r="H10" s="208"/>
      <c r="I10" s="208"/>
      <c r="J10" s="208"/>
      <c r="K10" s="196"/>
    </row>
    <row r="11" spans="2:11" x14ac:dyDescent="0.25">
      <c r="B11" s="195"/>
      <c r="C11" s="208"/>
      <c r="D11" s="208"/>
      <c r="E11" s="208"/>
      <c r="F11" s="208"/>
      <c r="G11" s="208"/>
      <c r="H11" s="208"/>
      <c r="I11" s="208"/>
      <c r="J11" s="208"/>
      <c r="K11" s="196"/>
    </row>
    <row r="12" spans="2:11" x14ac:dyDescent="0.25">
      <c r="B12" s="195"/>
      <c r="C12" s="208"/>
      <c r="D12" s="208"/>
      <c r="E12" s="208"/>
      <c r="F12" s="208"/>
      <c r="G12" s="208"/>
      <c r="H12" s="208"/>
      <c r="I12" s="208"/>
      <c r="J12" s="208"/>
      <c r="K12" s="196"/>
    </row>
    <row r="13" spans="2:11" x14ac:dyDescent="0.25">
      <c r="B13" s="195"/>
      <c r="C13" s="208"/>
      <c r="D13" s="208"/>
      <c r="E13" s="208"/>
      <c r="F13" s="208"/>
      <c r="G13" s="208"/>
      <c r="H13" s="208"/>
      <c r="I13" s="208"/>
      <c r="J13" s="208"/>
      <c r="K13" s="196"/>
    </row>
    <row r="14" spans="2:11" x14ac:dyDescent="0.25">
      <c r="B14" s="195"/>
      <c r="C14" s="208"/>
      <c r="D14" s="208"/>
      <c r="E14" s="208"/>
      <c r="F14" s="208"/>
      <c r="G14" s="208"/>
      <c r="H14" s="208"/>
      <c r="I14" s="208"/>
      <c r="J14" s="208"/>
      <c r="K14" s="196"/>
    </row>
    <row r="15" spans="2:11" x14ac:dyDescent="0.25">
      <c r="B15" s="195"/>
      <c r="C15" s="208"/>
      <c r="D15" s="208"/>
      <c r="E15" s="208"/>
      <c r="F15" s="208"/>
      <c r="G15" s="208"/>
      <c r="H15" s="208"/>
      <c r="I15" s="208"/>
      <c r="J15" s="208"/>
      <c r="K15" s="196"/>
    </row>
    <row r="16" spans="2:11" x14ac:dyDescent="0.25">
      <c r="B16" s="195"/>
      <c r="C16" s="208"/>
      <c r="D16" s="208"/>
      <c r="E16" s="208"/>
      <c r="F16" s="208"/>
      <c r="G16" s="208"/>
      <c r="H16" s="208"/>
      <c r="I16" s="208"/>
      <c r="J16" s="208"/>
      <c r="K16" s="196"/>
    </row>
    <row r="17" spans="2:11" x14ac:dyDescent="0.25">
      <c r="B17" s="195"/>
      <c r="C17" s="208"/>
      <c r="D17" s="208"/>
      <c r="E17" s="208"/>
      <c r="F17" s="208"/>
      <c r="G17" s="208"/>
      <c r="H17" s="208"/>
      <c r="I17" s="208"/>
      <c r="J17" s="208"/>
      <c r="K17" s="196"/>
    </row>
    <row r="18" spans="2:11" x14ac:dyDescent="0.25">
      <c r="B18" s="195"/>
      <c r="C18" s="208"/>
      <c r="D18" s="208"/>
      <c r="E18" s="208"/>
      <c r="F18" s="208"/>
      <c r="G18" s="208"/>
      <c r="H18" s="208"/>
      <c r="I18" s="208"/>
      <c r="J18" s="208"/>
      <c r="K18" s="196"/>
    </row>
    <row r="19" spans="2:11" x14ac:dyDescent="0.25">
      <c r="B19" s="195"/>
      <c r="C19" s="208"/>
      <c r="D19" s="208"/>
      <c r="E19" s="208"/>
      <c r="F19" s="208"/>
      <c r="G19" s="208"/>
      <c r="H19" s="208"/>
      <c r="I19" s="208"/>
      <c r="J19" s="208"/>
      <c r="K19" s="196"/>
    </row>
    <row r="20" spans="2:11" x14ac:dyDescent="0.25">
      <c r="B20" s="195"/>
      <c r="C20" s="208"/>
      <c r="D20" s="208"/>
      <c r="E20" s="208"/>
      <c r="F20" s="208"/>
      <c r="G20" s="208"/>
      <c r="H20" s="208"/>
      <c r="I20" s="208"/>
      <c r="J20" s="208"/>
      <c r="K20" s="196"/>
    </row>
    <row r="21" spans="2:11" ht="15.75" customHeight="1" x14ac:dyDescent="0.25">
      <c r="B21" s="195"/>
      <c r="C21" s="208"/>
      <c r="D21" s="208"/>
      <c r="E21" s="208"/>
      <c r="F21" s="208"/>
      <c r="G21" s="208"/>
      <c r="H21" s="208"/>
      <c r="I21" s="208"/>
      <c r="J21" s="208"/>
      <c r="K21" s="196"/>
    </row>
    <row r="22" spans="2:11" ht="15.75" customHeight="1" x14ac:dyDescent="0.25">
      <c r="B22" s="195"/>
      <c r="C22" s="208"/>
      <c r="D22" s="208"/>
      <c r="E22" s="208"/>
      <c r="F22" s="208"/>
      <c r="G22" s="208"/>
      <c r="H22" s="208"/>
      <c r="I22" s="208"/>
      <c r="J22" s="208"/>
      <c r="K22" s="196"/>
    </row>
    <row r="23" spans="2:11" ht="15.75" customHeight="1" x14ac:dyDescent="0.25">
      <c r="B23" s="195"/>
      <c r="C23" s="208"/>
      <c r="D23" s="208"/>
      <c r="E23" s="208"/>
      <c r="F23" s="208"/>
      <c r="G23" s="208"/>
      <c r="H23" s="208"/>
      <c r="I23" s="208"/>
      <c r="J23" s="208"/>
      <c r="K23" s="196"/>
    </row>
    <row r="24" spans="2:11" ht="15.75" customHeight="1" x14ac:dyDescent="0.25">
      <c r="B24" s="195"/>
      <c r="C24" s="208"/>
      <c r="D24" s="208"/>
      <c r="E24" s="208"/>
      <c r="F24" s="208"/>
      <c r="G24" s="208"/>
      <c r="H24" s="208"/>
      <c r="I24" s="208"/>
      <c r="J24" s="208"/>
      <c r="K24" s="196"/>
    </row>
    <row r="25" spans="2:11" ht="15.75" customHeight="1" x14ac:dyDescent="0.25">
      <c r="B25" s="195"/>
      <c r="C25" s="208"/>
      <c r="D25" s="208"/>
      <c r="E25" s="208"/>
      <c r="F25" s="208"/>
      <c r="G25" s="208"/>
      <c r="H25" s="208"/>
      <c r="I25" s="208"/>
      <c r="J25" s="208"/>
      <c r="K25" s="196"/>
    </row>
    <row r="26" spans="2:11" ht="15.75" customHeight="1" x14ac:dyDescent="0.25">
      <c r="B26" s="195"/>
      <c r="C26" s="208"/>
      <c r="D26" s="208"/>
      <c r="E26" s="208"/>
      <c r="F26" s="208"/>
      <c r="G26" s="208"/>
      <c r="H26" s="208"/>
      <c r="I26" s="208"/>
      <c r="J26" s="208"/>
      <c r="K26" s="196"/>
    </row>
    <row r="27" spans="2:11" ht="15.75" customHeight="1" x14ac:dyDescent="0.25">
      <c r="B27" s="195"/>
      <c r="C27" s="208"/>
      <c r="D27" s="208"/>
      <c r="E27" s="208"/>
      <c r="F27" s="208"/>
      <c r="G27" s="208"/>
      <c r="H27" s="208"/>
      <c r="I27" s="208"/>
      <c r="J27" s="208"/>
      <c r="K27" s="196"/>
    </row>
    <row r="28" spans="2:11" ht="15.75" customHeight="1" x14ac:dyDescent="0.25">
      <c r="B28" s="195"/>
      <c r="C28" s="208"/>
      <c r="D28" s="208"/>
      <c r="E28" s="208"/>
      <c r="F28" s="208"/>
      <c r="G28" s="208"/>
      <c r="H28" s="208"/>
      <c r="I28" s="208"/>
      <c r="J28" s="208"/>
      <c r="K28" s="196"/>
    </row>
    <row r="29" spans="2:11" ht="15.75" customHeight="1" x14ac:dyDescent="0.25">
      <c r="B29" s="195"/>
      <c r="C29" s="208"/>
      <c r="D29" s="208"/>
      <c r="E29" s="208"/>
      <c r="F29" s="208"/>
      <c r="G29" s="208"/>
      <c r="H29" s="208"/>
      <c r="I29" s="208"/>
      <c r="J29" s="208"/>
      <c r="K29" s="196"/>
    </row>
    <row r="30" spans="2:11" ht="15.75" customHeight="1" x14ac:dyDescent="0.25">
      <c r="B30" s="195"/>
      <c r="C30" s="208"/>
      <c r="D30" s="208"/>
      <c r="E30" s="208"/>
      <c r="F30" s="208"/>
      <c r="G30" s="208"/>
      <c r="H30" s="208"/>
      <c r="I30" s="208"/>
      <c r="J30" s="208"/>
      <c r="K30" s="196"/>
    </row>
    <row r="31" spans="2:11" ht="15.75" customHeight="1" x14ac:dyDescent="0.25">
      <c r="B31" s="195"/>
      <c r="C31" s="208"/>
      <c r="D31" s="208"/>
      <c r="E31" s="208"/>
      <c r="F31" s="208"/>
      <c r="G31" s="208"/>
      <c r="H31" s="208"/>
      <c r="I31" s="208"/>
      <c r="J31" s="208"/>
      <c r="K31" s="196"/>
    </row>
    <row r="32" spans="2:11" ht="15.75" customHeight="1" x14ac:dyDescent="0.25">
      <c r="B32" s="195"/>
      <c r="C32" s="208"/>
      <c r="D32" s="208"/>
      <c r="E32" s="208"/>
      <c r="F32" s="208"/>
      <c r="G32" s="208"/>
      <c r="H32" s="208"/>
      <c r="I32" s="208"/>
      <c r="J32" s="208"/>
      <c r="K32" s="196"/>
    </row>
    <row r="33" spans="2:11" ht="15.75" customHeight="1" x14ac:dyDescent="0.25">
      <c r="B33" s="195"/>
      <c r="C33" s="208"/>
      <c r="D33" s="208"/>
      <c r="E33" s="208"/>
      <c r="F33" s="208"/>
      <c r="G33" s="208"/>
      <c r="H33" s="208"/>
      <c r="I33" s="208"/>
      <c r="J33" s="208"/>
      <c r="K33" s="196"/>
    </row>
    <row r="34" spans="2:11" ht="15.75" customHeight="1" x14ac:dyDescent="0.25">
      <c r="B34" s="195"/>
      <c r="C34" s="208"/>
      <c r="D34" s="208"/>
      <c r="E34" s="208"/>
      <c r="F34" s="208"/>
      <c r="G34" s="208"/>
      <c r="H34" s="208"/>
      <c r="I34" s="208"/>
      <c r="J34" s="208"/>
      <c r="K34" s="196"/>
    </row>
    <row r="35" spans="2:11" ht="15.75" customHeight="1" x14ac:dyDescent="0.25">
      <c r="B35" s="195"/>
      <c r="C35" s="208"/>
      <c r="D35" s="208"/>
      <c r="E35" s="208"/>
      <c r="F35" s="208"/>
      <c r="G35" s="208"/>
      <c r="H35" s="208"/>
      <c r="I35" s="208"/>
      <c r="J35" s="208"/>
      <c r="K35" s="196"/>
    </row>
    <row r="36" spans="2:11" ht="15.75" customHeight="1" x14ac:dyDescent="0.25">
      <c r="B36" s="195"/>
      <c r="C36" s="208"/>
      <c r="D36" s="208"/>
      <c r="E36" s="208"/>
      <c r="F36" s="208"/>
      <c r="G36" s="208"/>
      <c r="H36" s="208"/>
      <c r="I36" s="208"/>
      <c r="J36" s="208"/>
      <c r="K36" s="196"/>
    </row>
    <row r="37" spans="2:11" ht="15.75" customHeight="1" x14ac:dyDescent="0.25">
      <c r="B37" s="195"/>
      <c r="C37" s="208"/>
      <c r="D37" s="208"/>
      <c r="E37" s="208"/>
      <c r="F37" s="208"/>
      <c r="G37" s="208"/>
      <c r="H37" s="208"/>
      <c r="I37" s="208"/>
      <c r="J37" s="208"/>
      <c r="K37" s="196"/>
    </row>
    <row r="38" spans="2:11" ht="15.75" customHeight="1" x14ac:dyDescent="0.25">
      <c r="B38" s="195"/>
      <c r="C38" s="208"/>
      <c r="D38" s="208"/>
      <c r="E38" s="208"/>
      <c r="F38" s="208"/>
      <c r="G38" s="208"/>
      <c r="H38" s="208"/>
      <c r="I38" s="208"/>
      <c r="J38" s="208"/>
      <c r="K38" s="196"/>
    </row>
    <row r="39" spans="2:11" ht="15.75" customHeight="1" x14ac:dyDescent="0.25">
      <c r="B39" s="195"/>
      <c r="C39" s="208"/>
      <c r="D39" s="208"/>
      <c r="E39" s="208"/>
      <c r="F39" s="208"/>
      <c r="G39" s="208"/>
      <c r="H39" s="208"/>
      <c r="I39" s="208"/>
      <c r="J39" s="208"/>
      <c r="K39" s="196"/>
    </row>
    <row r="40" spans="2:11" ht="15.75" customHeight="1" x14ac:dyDescent="0.25">
      <c r="B40" s="195"/>
      <c r="C40" s="208"/>
      <c r="D40" s="208"/>
      <c r="E40" s="208"/>
      <c r="F40" s="208"/>
      <c r="G40" s="208"/>
      <c r="H40" s="208"/>
      <c r="I40" s="208"/>
      <c r="J40" s="208"/>
      <c r="K40" s="196"/>
    </row>
    <row r="41" spans="2:11" ht="15.75" customHeight="1" x14ac:dyDescent="0.25">
      <c r="B41" s="195"/>
      <c r="C41" s="208"/>
      <c r="D41" s="208"/>
      <c r="E41" s="208"/>
      <c r="F41" s="208"/>
      <c r="G41" s="208"/>
      <c r="H41" s="208"/>
      <c r="I41" s="208"/>
      <c r="J41" s="208"/>
      <c r="K41" s="196"/>
    </row>
    <row r="42" spans="2:11" ht="15.75" customHeight="1" x14ac:dyDescent="0.25">
      <c r="B42" s="195"/>
      <c r="C42" s="208"/>
      <c r="D42" s="208"/>
      <c r="E42" s="208"/>
      <c r="F42" s="208"/>
      <c r="G42" s="208"/>
      <c r="H42" s="208"/>
      <c r="I42" s="208"/>
      <c r="J42" s="208"/>
      <c r="K42" s="196"/>
    </row>
    <row r="43" spans="2:11" ht="15.75" customHeight="1" x14ac:dyDescent="0.25">
      <c r="B43" s="195"/>
      <c r="C43" s="208"/>
      <c r="D43" s="208"/>
      <c r="E43" s="208"/>
      <c r="F43" s="208"/>
      <c r="G43" s="208"/>
      <c r="H43" s="208"/>
      <c r="I43" s="208"/>
      <c r="J43" s="208"/>
      <c r="K43" s="196"/>
    </row>
    <row r="44" spans="2:11" ht="15.75" customHeight="1" x14ac:dyDescent="0.25">
      <c r="B44" s="195"/>
      <c r="C44" s="208"/>
      <c r="D44" s="208"/>
      <c r="E44" s="208"/>
      <c r="F44" s="208"/>
      <c r="G44" s="208"/>
      <c r="H44" s="208"/>
      <c r="I44" s="208"/>
      <c r="J44" s="208"/>
      <c r="K44" s="196"/>
    </row>
    <row r="45" spans="2:11" ht="6.75" customHeight="1" thickBot="1" x14ac:dyDescent="0.3">
      <c r="B45" s="195"/>
      <c r="C45" s="209"/>
      <c r="D45" s="209"/>
      <c r="E45" s="209"/>
      <c r="F45" s="209"/>
      <c r="G45" s="209"/>
      <c r="H45" s="209"/>
      <c r="I45" s="209"/>
      <c r="J45" s="209"/>
      <c r="K45" s="196"/>
    </row>
    <row r="46" spans="2:11" ht="15.75" customHeight="1" thickTop="1" thickBot="1" x14ac:dyDescent="0.3">
      <c r="B46" s="198"/>
      <c r="C46" s="199"/>
      <c r="D46" s="199"/>
      <c r="E46" s="199"/>
      <c r="F46" s="199"/>
      <c r="G46" s="199"/>
      <c r="H46" s="199"/>
      <c r="I46" s="199"/>
      <c r="J46" s="199"/>
      <c r="K46" s="200"/>
    </row>
    <row r="47" spans="2:11" ht="15.75" customHeight="1" x14ac:dyDescent="0.25"/>
    <row r="48" spans="2: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C3:J3"/>
    <mergeCell ref="C5:J4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M78"/>
  <sheetViews>
    <sheetView topLeftCell="A44" zoomScale="80" zoomScaleNormal="80" workbookViewId="0">
      <selection activeCell="B49" sqref="B49:L49"/>
    </sheetView>
  </sheetViews>
  <sheetFormatPr baseColWidth="10" defaultRowHeight="15" x14ac:dyDescent="0.25"/>
  <cols>
    <col min="1" max="1" width="11.42578125" style="1"/>
    <col min="2" max="2" width="24.140625" style="1" customWidth="1"/>
    <col min="3" max="4" width="33.140625" style="1" customWidth="1"/>
    <col min="5" max="5" width="33.42578125" style="1" customWidth="1"/>
    <col min="6" max="6" width="13.5703125" style="1" bestFit="1" customWidth="1"/>
    <col min="7" max="7" width="11.5703125" style="1" bestFit="1" customWidth="1"/>
    <col min="8" max="9" width="13.5703125" style="1" bestFit="1" customWidth="1"/>
    <col min="10" max="10" width="11.5703125" style="1" bestFit="1" customWidth="1"/>
    <col min="11" max="11" width="18.42578125" style="1" customWidth="1"/>
    <col min="12" max="12" width="19.42578125" style="1" customWidth="1"/>
    <col min="13" max="16384" width="11.42578125" style="1"/>
  </cols>
  <sheetData>
    <row r="1" spans="2:12" ht="15.75" thickBot="1" x14ac:dyDescent="0.3"/>
    <row r="2" spans="2:12" ht="16.5" thickTop="1" thickBot="1" x14ac:dyDescent="0.3">
      <c r="B2" s="210" t="s">
        <v>12</v>
      </c>
      <c r="C2" s="210"/>
      <c r="D2" s="210"/>
      <c r="E2" s="210"/>
      <c r="F2" s="210"/>
      <c r="G2" s="210"/>
      <c r="H2" s="210"/>
      <c r="I2" s="210"/>
      <c r="J2" s="210"/>
      <c r="K2" s="210"/>
      <c r="L2" s="210"/>
    </row>
    <row r="3" spans="2:12" ht="16.5" thickTop="1" thickBot="1" x14ac:dyDescent="0.3"/>
    <row r="4" spans="2:12" ht="15.75" thickBot="1" x14ac:dyDescent="0.3">
      <c r="B4" s="211" t="s">
        <v>44</v>
      </c>
      <c r="C4" s="212"/>
      <c r="D4" s="212"/>
      <c r="E4" s="212"/>
      <c r="F4" s="212"/>
      <c r="G4" s="212"/>
      <c r="H4" s="212"/>
      <c r="I4" s="212"/>
      <c r="J4" s="212"/>
      <c r="K4" s="18"/>
      <c r="L4" s="19"/>
    </row>
    <row r="5" spans="2:12" ht="15.75" thickBot="1" x14ac:dyDescent="0.3">
      <c r="B5" s="211" t="s">
        <v>45</v>
      </c>
      <c r="C5" s="212"/>
      <c r="D5" s="212"/>
      <c r="E5" s="212"/>
      <c r="F5" s="212"/>
      <c r="G5" s="212"/>
      <c r="H5" s="212"/>
      <c r="I5" s="212"/>
      <c r="J5" s="212"/>
      <c r="K5" s="18"/>
      <c r="L5" s="19"/>
    </row>
    <row r="6" spans="2:12" ht="15" customHeight="1" x14ac:dyDescent="0.25">
      <c r="B6" s="213" t="s">
        <v>46</v>
      </c>
      <c r="C6" s="213" t="s">
        <v>7</v>
      </c>
      <c r="D6" s="213" t="s">
        <v>11</v>
      </c>
      <c r="E6" s="215" t="s">
        <v>8</v>
      </c>
      <c r="F6" s="218" t="s">
        <v>0</v>
      </c>
      <c r="G6" s="219"/>
      <c r="H6" s="219"/>
      <c r="I6" s="219"/>
      <c r="J6" s="220"/>
      <c r="K6" s="221" t="s">
        <v>6</v>
      </c>
      <c r="L6" s="215" t="s">
        <v>9</v>
      </c>
    </row>
    <row r="7" spans="2:12" ht="83.25" customHeight="1" x14ac:dyDescent="0.25">
      <c r="B7" s="214"/>
      <c r="C7" s="214"/>
      <c r="D7" s="214"/>
      <c r="E7" s="215"/>
      <c r="F7" s="16" t="s">
        <v>1</v>
      </c>
      <c r="G7" s="16" t="s">
        <v>2</v>
      </c>
      <c r="H7" s="16" t="s">
        <v>3</v>
      </c>
      <c r="I7" s="16" t="s">
        <v>4</v>
      </c>
      <c r="J7" s="16" t="s">
        <v>5</v>
      </c>
      <c r="K7" s="214"/>
      <c r="L7" s="215"/>
    </row>
    <row r="8" spans="2:12" ht="110.25" customHeight="1" x14ac:dyDescent="0.25">
      <c r="B8" s="44" t="s">
        <v>47</v>
      </c>
      <c r="C8" s="44" t="s">
        <v>48</v>
      </c>
      <c r="D8" s="44" t="s">
        <v>49</v>
      </c>
      <c r="E8" s="43" t="s">
        <v>15</v>
      </c>
      <c r="F8" s="76">
        <v>22932</v>
      </c>
      <c r="G8" s="48">
        <v>0</v>
      </c>
      <c r="H8" s="48">
        <v>0</v>
      </c>
      <c r="I8" s="44" t="s">
        <v>4</v>
      </c>
      <c r="J8" s="48">
        <v>0</v>
      </c>
      <c r="K8" s="44" t="s">
        <v>69</v>
      </c>
      <c r="L8" s="43" t="s">
        <v>15</v>
      </c>
    </row>
    <row r="9" spans="2:12" ht="51" x14ac:dyDescent="0.25">
      <c r="B9" s="44" t="s">
        <v>50</v>
      </c>
      <c r="C9" s="44" t="s">
        <v>51</v>
      </c>
      <c r="D9" s="44" t="s">
        <v>49</v>
      </c>
      <c r="E9" s="43" t="s">
        <v>15</v>
      </c>
      <c r="F9" s="48">
        <v>40500</v>
      </c>
      <c r="G9" s="48">
        <v>0</v>
      </c>
      <c r="H9" s="48">
        <v>0</v>
      </c>
      <c r="I9" s="30" t="s">
        <v>4</v>
      </c>
      <c r="J9" s="48">
        <v>0</v>
      </c>
      <c r="K9" s="44" t="s">
        <v>69</v>
      </c>
      <c r="L9" s="43" t="s">
        <v>15</v>
      </c>
    </row>
    <row r="10" spans="2:12" ht="38.25" x14ac:dyDescent="0.25">
      <c r="B10" s="44" t="s">
        <v>52</v>
      </c>
      <c r="C10" s="44" t="s">
        <v>53</v>
      </c>
      <c r="D10" s="44" t="s">
        <v>54</v>
      </c>
      <c r="E10" s="43" t="s">
        <v>15</v>
      </c>
      <c r="F10" s="48">
        <v>3496</v>
      </c>
      <c r="G10" s="48">
        <v>0</v>
      </c>
      <c r="H10" s="48">
        <v>0</v>
      </c>
      <c r="I10" s="30" t="s">
        <v>4</v>
      </c>
      <c r="J10" s="48">
        <v>0</v>
      </c>
      <c r="K10" s="44" t="s">
        <v>69</v>
      </c>
      <c r="L10" s="43" t="s">
        <v>15</v>
      </c>
    </row>
    <row r="11" spans="2:12" ht="51" x14ac:dyDescent="0.25">
      <c r="B11" s="44" t="s">
        <v>55</v>
      </c>
      <c r="C11" s="44" t="s">
        <v>56</v>
      </c>
      <c r="D11" s="44" t="s">
        <v>57</v>
      </c>
      <c r="E11" s="43" t="s">
        <v>15</v>
      </c>
      <c r="F11" s="48">
        <v>2143</v>
      </c>
      <c r="G11" s="48">
        <v>0</v>
      </c>
      <c r="H11" s="48">
        <v>0</v>
      </c>
      <c r="I11" s="30" t="s">
        <v>4</v>
      </c>
      <c r="J11" s="48">
        <v>0</v>
      </c>
      <c r="K11" s="44" t="s">
        <v>69</v>
      </c>
      <c r="L11" s="43" t="s">
        <v>15</v>
      </c>
    </row>
    <row r="12" spans="2:12" ht="63.75" x14ac:dyDescent="0.25">
      <c r="B12" s="44" t="s">
        <v>58</v>
      </c>
      <c r="C12" s="44" t="s">
        <v>59</v>
      </c>
      <c r="D12" s="44" t="s">
        <v>49</v>
      </c>
      <c r="E12" s="43" t="s">
        <v>15</v>
      </c>
      <c r="F12" s="48">
        <v>4800</v>
      </c>
      <c r="G12" s="48">
        <v>0</v>
      </c>
      <c r="H12" s="48">
        <v>0</v>
      </c>
      <c r="I12" s="30" t="s">
        <v>4</v>
      </c>
      <c r="J12" s="48">
        <v>0</v>
      </c>
      <c r="K12" s="44" t="s">
        <v>69</v>
      </c>
      <c r="L12" s="43" t="s">
        <v>15</v>
      </c>
    </row>
    <row r="13" spans="2:12" ht="15.75" thickBot="1" x14ac:dyDescent="0.3">
      <c r="B13" s="17"/>
      <c r="C13" s="17"/>
      <c r="D13" s="17"/>
      <c r="E13" s="17"/>
      <c r="F13" s="17"/>
      <c r="G13" s="17"/>
      <c r="H13" s="17"/>
      <c r="I13" s="17"/>
      <c r="J13" s="17"/>
    </row>
    <row r="14" spans="2:12" ht="15.75" thickBot="1" x14ac:dyDescent="0.3">
      <c r="B14" s="211" t="s">
        <v>60</v>
      </c>
      <c r="C14" s="212"/>
      <c r="D14" s="212"/>
      <c r="E14" s="212"/>
      <c r="F14" s="212"/>
      <c r="G14" s="212"/>
      <c r="H14" s="212"/>
      <c r="I14" s="212"/>
      <c r="J14" s="212"/>
      <c r="K14" s="212"/>
      <c r="L14" s="217"/>
    </row>
    <row r="15" spans="2:12" ht="15.75" thickBot="1" x14ac:dyDescent="0.3">
      <c r="B15" s="211" t="s">
        <v>61</v>
      </c>
      <c r="C15" s="212"/>
      <c r="D15" s="212"/>
      <c r="E15" s="212"/>
      <c r="F15" s="212"/>
      <c r="G15" s="212"/>
      <c r="H15" s="212"/>
      <c r="I15" s="212"/>
      <c r="J15" s="212"/>
      <c r="K15" s="212"/>
      <c r="L15" s="217"/>
    </row>
    <row r="16" spans="2:12" ht="15" customHeight="1" x14ac:dyDescent="0.25">
      <c r="B16" s="214" t="s">
        <v>46</v>
      </c>
      <c r="C16" s="213" t="s">
        <v>7</v>
      </c>
      <c r="D16" s="214" t="s">
        <v>11</v>
      </c>
      <c r="E16" s="215" t="s">
        <v>8</v>
      </c>
      <c r="F16" s="218" t="s">
        <v>0</v>
      </c>
      <c r="G16" s="219"/>
      <c r="H16" s="219"/>
      <c r="I16" s="219"/>
      <c r="J16" s="220"/>
      <c r="K16" s="221" t="s">
        <v>6</v>
      </c>
      <c r="L16" s="215" t="s">
        <v>9</v>
      </c>
    </row>
    <row r="17" spans="2:12" ht="77.25" customHeight="1" x14ac:dyDescent="0.25">
      <c r="B17" s="216"/>
      <c r="C17" s="213"/>
      <c r="D17" s="216"/>
      <c r="E17" s="215"/>
      <c r="F17" s="16" t="s">
        <v>1</v>
      </c>
      <c r="G17" s="16" t="s">
        <v>2</v>
      </c>
      <c r="H17" s="16" t="s">
        <v>3</v>
      </c>
      <c r="I17" s="16" t="s">
        <v>4</v>
      </c>
      <c r="J17" s="16" t="s">
        <v>5</v>
      </c>
      <c r="K17" s="214"/>
      <c r="L17" s="215"/>
    </row>
    <row r="18" spans="2:12" ht="39" customHeight="1" x14ac:dyDescent="0.25">
      <c r="B18" s="49" t="s">
        <v>62</v>
      </c>
      <c r="C18" s="49" t="s">
        <v>63</v>
      </c>
      <c r="D18" s="49" t="s">
        <v>64</v>
      </c>
      <c r="E18" s="43" t="s">
        <v>15</v>
      </c>
      <c r="F18" s="89">
        <v>83895.98</v>
      </c>
      <c r="G18" s="47">
        <v>0</v>
      </c>
      <c r="H18" s="47">
        <v>0</v>
      </c>
      <c r="I18" s="89">
        <v>83895.98</v>
      </c>
      <c r="J18" s="184">
        <v>0</v>
      </c>
      <c r="K18" s="49" t="s">
        <v>65</v>
      </c>
      <c r="L18" s="43" t="s">
        <v>15</v>
      </c>
    </row>
    <row r="19" spans="2:12" ht="38.25" x14ac:dyDescent="0.25">
      <c r="B19" s="49" t="s">
        <v>66</v>
      </c>
      <c r="C19" s="49" t="s">
        <v>67</v>
      </c>
      <c r="D19" s="49" t="s">
        <v>68</v>
      </c>
      <c r="E19" s="43" t="s">
        <v>15</v>
      </c>
      <c r="F19" s="89">
        <v>5200</v>
      </c>
      <c r="G19" s="47">
        <v>0</v>
      </c>
      <c r="H19" s="47">
        <v>0</v>
      </c>
      <c r="I19" s="89">
        <v>5200</v>
      </c>
      <c r="J19" s="184">
        <v>0</v>
      </c>
      <c r="K19" s="49" t="s">
        <v>65</v>
      </c>
      <c r="L19" s="43" t="s">
        <v>15</v>
      </c>
    </row>
    <row r="20" spans="2:12" ht="15.75" thickBot="1" x14ac:dyDescent="0.3"/>
    <row r="21" spans="2:12" ht="15.75" thickBot="1" x14ac:dyDescent="0.3">
      <c r="B21" s="211" t="s">
        <v>827</v>
      </c>
      <c r="C21" s="212"/>
      <c r="D21" s="212"/>
      <c r="E21" s="212"/>
      <c r="F21" s="212"/>
      <c r="G21" s="212"/>
      <c r="H21" s="212"/>
      <c r="I21" s="212"/>
      <c r="J21" s="212"/>
      <c r="K21" s="212"/>
      <c r="L21" s="217"/>
    </row>
    <row r="22" spans="2:12" ht="15.75" thickBot="1" x14ac:dyDescent="0.3">
      <c r="B22" s="211" t="s">
        <v>61</v>
      </c>
      <c r="C22" s="212"/>
      <c r="D22" s="212"/>
      <c r="E22" s="212"/>
      <c r="F22" s="212"/>
      <c r="G22" s="212"/>
      <c r="H22" s="212"/>
      <c r="I22" s="212"/>
      <c r="J22" s="212"/>
      <c r="K22" s="212"/>
      <c r="L22" s="217"/>
    </row>
    <row r="23" spans="2:12" x14ac:dyDescent="0.25">
      <c r="B23" s="214" t="s">
        <v>46</v>
      </c>
      <c r="C23" s="213" t="s">
        <v>7</v>
      </c>
      <c r="D23" s="214" t="s">
        <v>11</v>
      </c>
      <c r="E23" s="215" t="s">
        <v>8</v>
      </c>
      <c r="F23" s="218" t="s">
        <v>0</v>
      </c>
      <c r="G23" s="219"/>
      <c r="H23" s="219"/>
      <c r="I23" s="219"/>
      <c r="J23" s="220"/>
      <c r="K23" s="221" t="s">
        <v>6</v>
      </c>
      <c r="L23" s="215" t="s">
        <v>9</v>
      </c>
    </row>
    <row r="24" spans="2:12" x14ac:dyDescent="0.25">
      <c r="B24" s="216"/>
      <c r="C24" s="213"/>
      <c r="D24" s="216"/>
      <c r="E24" s="216"/>
      <c r="F24" s="33" t="s">
        <v>1</v>
      </c>
      <c r="G24" s="33" t="s">
        <v>2</v>
      </c>
      <c r="H24" s="33" t="s">
        <v>3</v>
      </c>
      <c r="I24" s="33" t="s">
        <v>4</v>
      </c>
      <c r="J24" s="33" t="s">
        <v>5</v>
      </c>
      <c r="K24" s="213"/>
      <c r="L24" s="216"/>
    </row>
    <row r="25" spans="2:12" ht="63.75" x14ac:dyDescent="0.25">
      <c r="B25" s="224" t="s">
        <v>681</v>
      </c>
      <c r="C25" s="44" t="s">
        <v>682</v>
      </c>
      <c r="D25" s="44" t="s">
        <v>683</v>
      </c>
      <c r="E25" s="44" t="s">
        <v>684</v>
      </c>
      <c r="F25" s="50">
        <v>112500</v>
      </c>
      <c r="G25" s="47">
        <v>0</v>
      </c>
      <c r="H25" s="47">
        <v>0</v>
      </c>
      <c r="I25" s="48">
        <v>112500</v>
      </c>
      <c r="J25" s="47">
        <v>0</v>
      </c>
      <c r="K25" s="49" t="s">
        <v>65</v>
      </c>
      <c r="L25" s="43" t="s">
        <v>15</v>
      </c>
    </row>
    <row r="26" spans="2:12" ht="38.25" x14ac:dyDescent="0.25">
      <c r="B26" s="224"/>
      <c r="C26" s="44" t="s">
        <v>685</v>
      </c>
      <c r="D26" s="44" t="s">
        <v>686</v>
      </c>
      <c r="E26" s="44" t="s">
        <v>684</v>
      </c>
      <c r="F26" s="50">
        <v>7500</v>
      </c>
      <c r="G26" s="47">
        <v>0</v>
      </c>
      <c r="H26" s="47">
        <v>0</v>
      </c>
      <c r="I26" s="48">
        <v>7500</v>
      </c>
      <c r="J26" s="47">
        <v>0</v>
      </c>
      <c r="K26" s="49" t="s">
        <v>65</v>
      </c>
      <c r="L26" s="43" t="s">
        <v>15</v>
      </c>
    </row>
    <row r="27" spans="2:12" ht="38.25" x14ac:dyDescent="0.25">
      <c r="B27" s="224"/>
      <c r="C27" s="44" t="s">
        <v>687</v>
      </c>
      <c r="D27" s="44" t="s">
        <v>688</v>
      </c>
      <c r="E27" s="44" t="s">
        <v>684</v>
      </c>
      <c r="F27" s="50">
        <v>7500</v>
      </c>
      <c r="G27" s="47">
        <v>0</v>
      </c>
      <c r="H27" s="47">
        <v>0</v>
      </c>
      <c r="I27" s="48">
        <v>7500</v>
      </c>
      <c r="J27" s="47">
        <v>0</v>
      </c>
      <c r="K27" s="49" t="s">
        <v>65</v>
      </c>
      <c r="L27" s="43" t="s">
        <v>15</v>
      </c>
    </row>
    <row r="28" spans="2:12" ht="38.25" x14ac:dyDescent="0.25">
      <c r="B28" s="224"/>
      <c r="C28" s="44" t="s">
        <v>689</v>
      </c>
      <c r="D28" s="44" t="s">
        <v>690</v>
      </c>
      <c r="E28" s="44" t="s">
        <v>684</v>
      </c>
      <c r="F28" s="50">
        <v>7500</v>
      </c>
      <c r="G28" s="47">
        <v>0</v>
      </c>
      <c r="H28" s="47">
        <v>0</v>
      </c>
      <c r="I28" s="48">
        <v>7500</v>
      </c>
      <c r="J28" s="47">
        <v>0</v>
      </c>
      <c r="K28" s="49" t="s">
        <v>65</v>
      </c>
      <c r="L28" s="43" t="s">
        <v>15</v>
      </c>
    </row>
    <row r="29" spans="2:12" ht="15.75" thickBot="1" x14ac:dyDescent="0.3">
      <c r="B29" s="6"/>
      <c r="C29" s="6"/>
      <c r="D29" s="6"/>
      <c r="E29" s="6"/>
      <c r="F29" s="6"/>
      <c r="G29" s="27"/>
      <c r="H29" s="27"/>
      <c r="I29" s="27"/>
      <c r="J29" s="27"/>
      <c r="K29" s="6"/>
      <c r="L29" s="6"/>
    </row>
    <row r="30" spans="2:12" ht="15.75" thickBot="1" x14ac:dyDescent="0.3">
      <c r="B30" s="211" t="s">
        <v>694</v>
      </c>
      <c r="C30" s="212"/>
      <c r="D30" s="212"/>
      <c r="E30" s="212"/>
      <c r="F30" s="212"/>
      <c r="G30" s="212"/>
      <c r="H30" s="212"/>
      <c r="I30" s="212"/>
      <c r="J30" s="212"/>
      <c r="K30" s="212"/>
      <c r="L30" s="217"/>
    </row>
    <row r="31" spans="2:12" ht="15.75" thickBot="1" x14ac:dyDescent="0.3">
      <c r="B31" s="211" t="s">
        <v>61</v>
      </c>
      <c r="C31" s="212"/>
      <c r="D31" s="212"/>
      <c r="E31" s="212"/>
      <c r="F31" s="212"/>
      <c r="G31" s="212"/>
      <c r="H31" s="212"/>
      <c r="I31" s="212"/>
      <c r="J31" s="212"/>
      <c r="K31" s="212"/>
      <c r="L31" s="217"/>
    </row>
    <row r="32" spans="2:12" x14ac:dyDescent="0.25">
      <c r="B32" s="214" t="s">
        <v>46</v>
      </c>
      <c r="C32" s="213" t="s">
        <v>7</v>
      </c>
      <c r="D32" s="214" t="s">
        <v>11</v>
      </c>
      <c r="E32" s="215" t="s">
        <v>8</v>
      </c>
      <c r="F32" s="218" t="s">
        <v>0</v>
      </c>
      <c r="G32" s="219"/>
      <c r="H32" s="219"/>
      <c r="I32" s="219"/>
      <c r="J32" s="220"/>
      <c r="K32" s="221" t="s">
        <v>6</v>
      </c>
      <c r="L32" s="215" t="s">
        <v>9</v>
      </c>
    </row>
    <row r="33" spans="2:12" x14ac:dyDescent="0.25">
      <c r="B33" s="216"/>
      <c r="C33" s="213"/>
      <c r="D33" s="216"/>
      <c r="E33" s="216"/>
      <c r="F33" s="33" t="s">
        <v>1</v>
      </c>
      <c r="G33" s="33" t="s">
        <v>2</v>
      </c>
      <c r="H33" s="33" t="s">
        <v>3</v>
      </c>
      <c r="I33" s="33" t="s">
        <v>4</v>
      </c>
      <c r="J33" s="33" t="s">
        <v>5</v>
      </c>
      <c r="K33" s="213"/>
      <c r="L33" s="216"/>
    </row>
    <row r="34" spans="2:12" ht="38.25" x14ac:dyDescent="0.25">
      <c r="B34" s="222" t="s">
        <v>695</v>
      </c>
      <c r="C34" s="223" t="s">
        <v>682</v>
      </c>
      <c r="D34" s="62" t="s">
        <v>696</v>
      </c>
      <c r="E34" s="62">
        <v>138</v>
      </c>
      <c r="F34" s="112">
        <v>69000</v>
      </c>
      <c r="G34" s="111">
        <v>0</v>
      </c>
      <c r="H34" s="112">
        <v>0</v>
      </c>
      <c r="I34" s="112">
        <v>69000</v>
      </c>
      <c r="J34" s="112">
        <v>0</v>
      </c>
      <c r="K34" s="129" t="s">
        <v>65</v>
      </c>
      <c r="L34" s="43" t="s">
        <v>15</v>
      </c>
    </row>
    <row r="35" spans="2:12" ht="38.25" x14ac:dyDescent="0.25">
      <c r="B35" s="222"/>
      <c r="C35" s="223"/>
      <c r="D35" s="62" t="s">
        <v>697</v>
      </c>
      <c r="E35" s="62" t="s">
        <v>698</v>
      </c>
      <c r="F35" s="112">
        <v>12469.2</v>
      </c>
      <c r="G35" s="111">
        <v>0</v>
      </c>
      <c r="H35" s="112">
        <v>0</v>
      </c>
      <c r="I35" s="112">
        <v>12469.2</v>
      </c>
      <c r="J35" s="112">
        <v>0</v>
      </c>
      <c r="K35" s="129" t="s">
        <v>65</v>
      </c>
      <c r="L35" s="43" t="s">
        <v>15</v>
      </c>
    </row>
    <row r="36" spans="2:12" ht="38.25" x14ac:dyDescent="0.25">
      <c r="B36" s="222"/>
      <c r="C36" s="223"/>
      <c r="D36" s="62" t="s">
        <v>699</v>
      </c>
      <c r="E36" s="62" t="s">
        <v>700</v>
      </c>
      <c r="F36" s="112">
        <v>25348.7</v>
      </c>
      <c r="G36" s="111">
        <v>0</v>
      </c>
      <c r="H36" s="112">
        <v>0</v>
      </c>
      <c r="I36" s="112">
        <v>25348.7</v>
      </c>
      <c r="J36" s="112">
        <v>0</v>
      </c>
      <c r="K36" s="129" t="s">
        <v>65</v>
      </c>
      <c r="L36" s="43" t="s">
        <v>15</v>
      </c>
    </row>
    <row r="37" spans="2:12" ht="38.25" x14ac:dyDescent="0.25">
      <c r="B37" s="222"/>
      <c r="C37" s="223"/>
      <c r="D37" s="148" t="s">
        <v>814</v>
      </c>
      <c r="E37" s="62">
        <v>10</v>
      </c>
      <c r="F37" s="112">
        <v>24094</v>
      </c>
      <c r="G37" s="111">
        <v>0</v>
      </c>
      <c r="H37" s="112">
        <v>0</v>
      </c>
      <c r="I37" s="112">
        <v>24094</v>
      </c>
      <c r="J37" s="112">
        <v>0</v>
      </c>
      <c r="K37" s="129" t="s">
        <v>65</v>
      </c>
      <c r="L37" s="43" t="s">
        <v>15</v>
      </c>
    </row>
    <row r="38" spans="2:12" ht="38.25" x14ac:dyDescent="0.25">
      <c r="B38" s="222"/>
      <c r="C38" s="223"/>
      <c r="D38" s="148" t="s">
        <v>701</v>
      </c>
      <c r="E38" s="62" t="s">
        <v>702</v>
      </c>
      <c r="F38" s="112">
        <v>16800</v>
      </c>
      <c r="G38" s="111">
        <v>0</v>
      </c>
      <c r="H38" s="112">
        <v>0</v>
      </c>
      <c r="I38" s="112">
        <v>16800</v>
      </c>
      <c r="J38" s="112">
        <v>0</v>
      </c>
      <c r="K38" s="129" t="s">
        <v>65</v>
      </c>
      <c r="L38" s="43" t="s">
        <v>15</v>
      </c>
    </row>
    <row r="39" spans="2:12" ht="38.25" x14ac:dyDescent="0.25">
      <c r="B39" s="222"/>
      <c r="C39" s="35" t="s">
        <v>703</v>
      </c>
      <c r="D39" s="148" t="s">
        <v>704</v>
      </c>
      <c r="E39" s="62">
        <v>16</v>
      </c>
      <c r="F39" s="112">
        <v>12500</v>
      </c>
      <c r="G39" s="111">
        <v>0</v>
      </c>
      <c r="H39" s="112">
        <v>0</v>
      </c>
      <c r="I39" s="112">
        <v>12500</v>
      </c>
      <c r="J39" s="112">
        <v>0</v>
      </c>
      <c r="K39" s="129" t="s">
        <v>65</v>
      </c>
      <c r="L39" s="43" t="s">
        <v>15</v>
      </c>
    </row>
    <row r="40" spans="2:12" ht="38.25" x14ac:dyDescent="0.25">
      <c r="B40" s="222"/>
      <c r="C40" s="44" t="s">
        <v>685</v>
      </c>
      <c r="D40" s="62">
        <v>1</v>
      </c>
      <c r="E40" s="62">
        <v>1</v>
      </c>
      <c r="F40" s="112">
        <v>500</v>
      </c>
      <c r="G40" s="111">
        <v>0</v>
      </c>
      <c r="H40" s="112">
        <v>0</v>
      </c>
      <c r="I40" s="112">
        <v>500</v>
      </c>
      <c r="J40" s="112">
        <v>0</v>
      </c>
      <c r="K40" s="129" t="s">
        <v>65</v>
      </c>
      <c r="L40" s="43" t="s">
        <v>15</v>
      </c>
    </row>
    <row r="41" spans="2:12" ht="15.75" thickBot="1" x14ac:dyDescent="0.3"/>
    <row r="42" spans="2:12" ht="15.75" thickBot="1" x14ac:dyDescent="0.3">
      <c r="B42" s="211" t="s">
        <v>815</v>
      </c>
      <c r="C42" s="212"/>
      <c r="D42" s="212"/>
      <c r="E42" s="212"/>
      <c r="F42" s="212"/>
      <c r="G42" s="212"/>
      <c r="H42" s="212"/>
      <c r="I42" s="212"/>
      <c r="J42" s="212"/>
      <c r="K42" s="212"/>
      <c r="L42" s="217"/>
    </row>
    <row r="43" spans="2:12" s="96" customFormat="1" ht="15.75" thickBot="1" x14ac:dyDescent="0.3">
      <c r="B43" s="211" t="s">
        <v>61</v>
      </c>
      <c r="C43" s="212"/>
      <c r="D43" s="212"/>
      <c r="E43" s="212"/>
      <c r="F43" s="212"/>
      <c r="G43" s="212"/>
      <c r="H43" s="212"/>
      <c r="I43" s="212"/>
      <c r="J43" s="212"/>
      <c r="K43" s="212"/>
      <c r="L43" s="217"/>
    </row>
    <row r="44" spans="2:12" s="96" customFormat="1" x14ac:dyDescent="0.25">
      <c r="B44" s="214" t="s">
        <v>46</v>
      </c>
      <c r="C44" s="213" t="s">
        <v>7</v>
      </c>
      <c r="D44" s="214" t="s">
        <v>11</v>
      </c>
      <c r="E44" s="215" t="s">
        <v>8</v>
      </c>
      <c r="F44" s="218" t="s">
        <v>0</v>
      </c>
      <c r="G44" s="219"/>
      <c r="H44" s="219"/>
      <c r="I44" s="219"/>
      <c r="J44" s="220"/>
      <c r="K44" s="221" t="s">
        <v>6</v>
      </c>
      <c r="L44" s="215" t="s">
        <v>9</v>
      </c>
    </row>
    <row r="45" spans="2:12" s="96" customFormat="1" x14ac:dyDescent="0.25">
      <c r="B45" s="216"/>
      <c r="C45" s="213"/>
      <c r="D45" s="216"/>
      <c r="E45" s="216"/>
      <c r="F45" s="33" t="s">
        <v>1</v>
      </c>
      <c r="G45" s="33" t="s">
        <v>2</v>
      </c>
      <c r="H45" s="33" t="s">
        <v>3</v>
      </c>
      <c r="I45" s="33" t="s">
        <v>4</v>
      </c>
      <c r="J45" s="33" t="s">
        <v>5</v>
      </c>
      <c r="K45" s="213"/>
      <c r="L45" s="216"/>
    </row>
    <row r="46" spans="2:12" ht="63.75" customHeight="1" x14ac:dyDescent="0.25">
      <c r="B46" s="44" t="s">
        <v>47</v>
      </c>
      <c r="C46" s="44" t="s">
        <v>705</v>
      </c>
      <c r="D46" s="44" t="s">
        <v>705</v>
      </c>
      <c r="E46" s="44" t="s">
        <v>49</v>
      </c>
      <c r="F46" s="47">
        <v>8650</v>
      </c>
      <c r="G46" s="47">
        <v>0</v>
      </c>
      <c r="H46" s="47">
        <v>0</v>
      </c>
      <c r="I46" s="47">
        <v>8650</v>
      </c>
      <c r="J46" s="47">
        <v>0</v>
      </c>
      <c r="K46" s="30" t="s">
        <v>706</v>
      </c>
      <c r="L46" s="43" t="s">
        <v>15</v>
      </c>
    </row>
    <row r="47" spans="2:12" ht="93" customHeight="1" x14ac:dyDescent="0.25">
      <c r="B47" s="44" t="s">
        <v>50</v>
      </c>
      <c r="C47" s="44" t="s">
        <v>816</v>
      </c>
      <c r="D47" s="44" t="s">
        <v>816</v>
      </c>
      <c r="E47" s="44" t="s">
        <v>49</v>
      </c>
      <c r="F47" s="48">
        <v>67694</v>
      </c>
      <c r="G47" s="48">
        <v>0</v>
      </c>
      <c r="H47" s="48">
        <v>0</v>
      </c>
      <c r="I47" s="48">
        <v>67694</v>
      </c>
      <c r="J47" s="48">
        <v>0</v>
      </c>
      <c r="K47" s="30" t="s">
        <v>706</v>
      </c>
      <c r="L47" s="43" t="s">
        <v>15</v>
      </c>
    </row>
    <row r="48" spans="2:12" s="96" customFormat="1" ht="15.75" thickBot="1" x14ac:dyDescent="0.3">
      <c r="B48" s="27"/>
      <c r="C48" s="27"/>
      <c r="D48" s="27"/>
      <c r="E48" s="27"/>
      <c r="F48" s="98"/>
      <c r="G48" s="98"/>
      <c r="H48" s="98"/>
      <c r="I48" s="98"/>
      <c r="J48" s="98"/>
      <c r="K48" s="6"/>
      <c r="L48" s="28"/>
    </row>
    <row r="49" spans="2:13" s="96" customFormat="1" ht="15.75" thickBot="1" x14ac:dyDescent="0.3">
      <c r="B49" s="211" t="s">
        <v>710</v>
      </c>
      <c r="C49" s="212"/>
      <c r="D49" s="212"/>
      <c r="E49" s="212"/>
      <c r="F49" s="212"/>
      <c r="G49" s="212"/>
      <c r="H49" s="212"/>
      <c r="I49" s="212"/>
      <c r="J49" s="212"/>
      <c r="K49" s="212"/>
      <c r="L49" s="217"/>
    </row>
    <row r="50" spans="2:13" s="96" customFormat="1" ht="15.75" thickBot="1" x14ac:dyDescent="0.3">
      <c r="B50" s="211" t="s">
        <v>61</v>
      </c>
      <c r="C50" s="212"/>
      <c r="D50" s="212"/>
      <c r="E50" s="212"/>
      <c r="F50" s="212"/>
      <c r="G50" s="212"/>
      <c r="H50" s="212"/>
      <c r="I50" s="212"/>
      <c r="J50" s="212"/>
      <c r="K50" s="212"/>
      <c r="L50" s="217"/>
    </row>
    <row r="51" spans="2:13" ht="15" customHeight="1" x14ac:dyDescent="0.25">
      <c r="B51" s="225" t="s">
        <v>7</v>
      </c>
      <c r="C51" s="225" t="s">
        <v>10</v>
      </c>
      <c r="D51" s="225" t="s">
        <v>707</v>
      </c>
      <c r="E51" s="225" t="s">
        <v>708</v>
      </c>
      <c r="F51" s="228" t="s">
        <v>0</v>
      </c>
      <c r="G51" s="229"/>
      <c r="H51" s="229"/>
      <c r="I51" s="229"/>
      <c r="J51" s="230"/>
      <c r="K51" s="225" t="s">
        <v>6</v>
      </c>
      <c r="L51" s="225" t="s">
        <v>9</v>
      </c>
      <c r="M51" s="96"/>
    </row>
    <row r="52" spans="2:13" x14ac:dyDescent="0.25">
      <c r="B52" s="227"/>
      <c r="C52" s="227"/>
      <c r="D52" s="227"/>
      <c r="E52" s="227"/>
      <c r="F52" s="97" t="s">
        <v>1</v>
      </c>
      <c r="G52" s="97" t="s">
        <v>2</v>
      </c>
      <c r="H52" s="97" t="s">
        <v>3</v>
      </c>
      <c r="I52" s="97" t="s">
        <v>4</v>
      </c>
      <c r="J52" s="97" t="s">
        <v>5</v>
      </c>
      <c r="K52" s="226"/>
      <c r="L52" s="226"/>
      <c r="M52" s="96"/>
    </row>
    <row r="53" spans="2:13" ht="63.75" x14ac:dyDescent="0.25">
      <c r="B53" s="44" t="s">
        <v>711</v>
      </c>
      <c r="C53" s="44" t="s">
        <v>712</v>
      </c>
      <c r="D53" s="44" t="s">
        <v>713</v>
      </c>
      <c r="E53" s="44" t="s">
        <v>714</v>
      </c>
      <c r="F53" s="185">
        <v>0</v>
      </c>
      <c r="G53" s="186">
        <v>0</v>
      </c>
      <c r="H53" s="186">
        <v>0</v>
      </c>
      <c r="I53" s="186">
        <f>F53</f>
        <v>0</v>
      </c>
      <c r="J53" s="186">
        <v>0</v>
      </c>
      <c r="K53" s="187" t="s">
        <v>709</v>
      </c>
      <c r="L53" s="187" t="s">
        <v>73</v>
      </c>
      <c r="M53" s="96"/>
    </row>
    <row r="54" spans="2:13" ht="114.75" x14ac:dyDescent="0.25">
      <c r="B54" s="44" t="s">
        <v>711</v>
      </c>
      <c r="C54" s="44" t="s">
        <v>715</v>
      </c>
      <c r="D54" s="44" t="s">
        <v>716</v>
      </c>
      <c r="E54" s="44" t="s">
        <v>717</v>
      </c>
      <c r="F54" s="185">
        <v>0</v>
      </c>
      <c r="G54" s="186">
        <v>0</v>
      </c>
      <c r="H54" s="186">
        <v>0</v>
      </c>
      <c r="I54" s="186">
        <f>F54</f>
        <v>0</v>
      </c>
      <c r="J54" s="186">
        <v>0</v>
      </c>
      <c r="K54" s="187" t="s">
        <v>709</v>
      </c>
      <c r="L54" s="187" t="str">
        <f t="shared" ref="K54:L56" si="0">L53</f>
        <v>No aplica</v>
      </c>
      <c r="M54" s="96"/>
    </row>
    <row r="55" spans="2:13" ht="63.75" x14ac:dyDescent="0.25">
      <c r="B55" s="44" t="s">
        <v>711</v>
      </c>
      <c r="C55" s="44" t="s">
        <v>718</v>
      </c>
      <c r="D55" s="44" t="s">
        <v>719</v>
      </c>
      <c r="E55" s="44" t="s">
        <v>720</v>
      </c>
      <c r="F55" s="185">
        <v>0</v>
      </c>
      <c r="G55" s="186">
        <v>0</v>
      </c>
      <c r="H55" s="186">
        <v>0</v>
      </c>
      <c r="I55" s="186">
        <f>F55</f>
        <v>0</v>
      </c>
      <c r="J55" s="186">
        <v>0</v>
      </c>
      <c r="K55" s="187" t="s">
        <v>709</v>
      </c>
      <c r="L55" s="187" t="str">
        <f t="shared" si="0"/>
        <v>No aplica</v>
      </c>
      <c r="M55" s="96"/>
    </row>
    <row r="56" spans="2:13" ht="76.5" x14ac:dyDescent="0.25">
      <c r="B56" s="44" t="s">
        <v>711</v>
      </c>
      <c r="C56" s="44" t="s">
        <v>721</v>
      </c>
      <c r="D56" s="44" t="s">
        <v>719</v>
      </c>
      <c r="E56" s="44" t="s">
        <v>722</v>
      </c>
      <c r="F56" s="185">
        <v>0</v>
      </c>
      <c r="G56" s="186">
        <v>0</v>
      </c>
      <c r="H56" s="186">
        <v>0</v>
      </c>
      <c r="I56" s="186">
        <f>F56</f>
        <v>0</v>
      </c>
      <c r="J56" s="186">
        <v>0</v>
      </c>
      <c r="K56" s="188" t="str">
        <f t="shared" si="0"/>
        <v xml:space="preserve"> Octubre de 2023 a septiembre de 2024</v>
      </c>
      <c r="L56" s="187" t="str">
        <f t="shared" si="0"/>
        <v>No aplica</v>
      </c>
      <c r="M56" s="96"/>
    </row>
    <row r="58" spans="2:13" ht="15.75" thickBot="1" x14ac:dyDescent="0.3"/>
    <row r="59" spans="2:13" ht="15.75" thickBot="1" x14ac:dyDescent="0.3">
      <c r="B59" s="211" t="s">
        <v>732</v>
      </c>
      <c r="C59" s="212"/>
      <c r="D59" s="212"/>
      <c r="E59" s="212"/>
      <c r="F59" s="212"/>
      <c r="G59" s="212"/>
      <c r="H59" s="212"/>
      <c r="I59" s="212"/>
      <c r="J59" s="212"/>
      <c r="K59" s="212"/>
      <c r="L59" s="217"/>
    </row>
    <row r="60" spans="2:13" ht="15.75" thickBot="1" x14ac:dyDescent="0.3">
      <c r="B60" s="211" t="s">
        <v>61</v>
      </c>
      <c r="C60" s="212"/>
      <c r="D60" s="212"/>
      <c r="E60" s="212"/>
      <c r="F60" s="212"/>
      <c r="G60" s="212"/>
      <c r="H60" s="212"/>
      <c r="I60" s="212"/>
      <c r="J60" s="212"/>
      <c r="K60" s="212"/>
      <c r="L60" s="217"/>
    </row>
    <row r="61" spans="2:13" x14ac:dyDescent="0.25">
      <c r="B61" s="215" t="s">
        <v>7</v>
      </c>
      <c r="C61" s="215" t="s">
        <v>10</v>
      </c>
      <c r="D61" s="216" t="s">
        <v>11</v>
      </c>
      <c r="E61" s="215" t="s">
        <v>8</v>
      </c>
      <c r="F61" s="231" t="s">
        <v>0</v>
      </c>
      <c r="G61" s="231"/>
      <c r="H61" s="231"/>
      <c r="I61" s="231"/>
      <c r="J61" s="231"/>
      <c r="K61" s="215" t="s">
        <v>6</v>
      </c>
      <c r="L61" s="215" t="s">
        <v>9</v>
      </c>
    </row>
    <row r="62" spans="2:13" x14ac:dyDescent="0.25">
      <c r="B62" s="215"/>
      <c r="C62" s="215"/>
      <c r="D62" s="214"/>
      <c r="E62" s="215"/>
      <c r="F62" s="100" t="s">
        <v>1</v>
      </c>
      <c r="G62" s="100" t="s">
        <v>2</v>
      </c>
      <c r="H62" s="100" t="s">
        <v>3</v>
      </c>
      <c r="I62" s="100" t="s">
        <v>4</v>
      </c>
      <c r="J62" s="100" t="s">
        <v>5</v>
      </c>
      <c r="K62" s="215"/>
      <c r="L62" s="215"/>
    </row>
    <row r="63" spans="2:13" ht="108.75" customHeight="1" x14ac:dyDescent="0.25">
      <c r="B63" s="62" t="s">
        <v>723</v>
      </c>
      <c r="C63" s="62" t="s">
        <v>817</v>
      </c>
      <c r="D63" s="62" t="s">
        <v>724</v>
      </c>
      <c r="E63" s="62" t="s">
        <v>818</v>
      </c>
      <c r="F63" s="189">
        <v>9000000</v>
      </c>
      <c r="G63" s="190">
        <v>0</v>
      </c>
      <c r="H63" s="189">
        <v>4500000</v>
      </c>
      <c r="I63" s="189">
        <v>4000000</v>
      </c>
      <c r="J63" s="189">
        <v>0</v>
      </c>
      <c r="K63" s="62" t="s">
        <v>725</v>
      </c>
      <c r="L63" s="62" t="s">
        <v>15</v>
      </c>
    </row>
    <row r="64" spans="2:13" ht="53.25" customHeight="1" x14ac:dyDescent="0.25">
      <c r="B64" s="62" t="s">
        <v>726</v>
      </c>
      <c r="C64" s="62" t="s">
        <v>819</v>
      </c>
      <c r="D64" s="62" t="s">
        <v>820</v>
      </c>
      <c r="E64" s="62" t="s">
        <v>821</v>
      </c>
      <c r="F64" s="189">
        <v>88000</v>
      </c>
      <c r="G64" s="62">
        <v>0</v>
      </c>
      <c r="H64" s="62">
        <v>0</v>
      </c>
      <c r="I64" s="189">
        <v>88000</v>
      </c>
      <c r="J64" s="62">
        <v>0</v>
      </c>
      <c r="K64" s="62" t="s">
        <v>725</v>
      </c>
      <c r="L64" s="62" t="s">
        <v>15</v>
      </c>
    </row>
    <row r="65" spans="2:12" ht="53.25" customHeight="1" x14ac:dyDescent="0.25">
      <c r="B65" s="62" t="s">
        <v>822</v>
      </c>
      <c r="C65" s="62" t="s">
        <v>823</v>
      </c>
      <c r="D65" s="62" t="s">
        <v>727</v>
      </c>
      <c r="E65" s="62" t="s">
        <v>824</v>
      </c>
      <c r="F65" s="189">
        <v>20000</v>
      </c>
      <c r="G65" s="62">
        <v>0</v>
      </c>
      <c r="H65" s="62">
        <v>0</v>
      </c>
      <c r="I65" s="189">
        <v>20000</v>
      </c>
      <c r="J65" s="62">
        <v>0</v>
      </c>
      <c r="K65" s="62" t="s">
        <v>725</v>
      </c>
      <c r="L65" s="62" t="s">
        <v>15</v>
      </c>
    </row>
    <row r="66" spans="2:12" ht="58.5" customHeight="1" x14ac:dyDescent="0.25">
      <c r="B66" s="62" t="s">
        <v>728</v>
      </c>
      <c r="C66" s="62" t="s">
        <v>825</v>
      </c>
      <c r="D66" s="62" t="s">
        <v>729</v>
      </c>
      <c r="E66" s="62" t="s">
        <v>825</v>
      </c>
      <c r="F66" s="191">
        <v>3105</v>
      </c>
      <c r="G66" s="62">
        <v>0</v>
      </c>
      <c r="H66" s="62">
        <v>0</v>
      </c>
      <c r="I66" s="191">
        <v>3105</v>
      </c>
      <c r="J66" s="62">
        <v>0</v>
      </c>
      <c r="K66" s="62" t="s">
        <v>725</v>
      </c>
      <c r="L66" s="62" t="s">
        <v>15</v>
      </c>
    </row>
    <row r="67" spans="2:12" ht="67.5" customHeight="1" x14ac:dyDescent="0.25">
      <c r="B67" s="62" t="s">
        <v>730</v>
      </c>
      <c r="C67" s="62" t="s">
        <v>826</v>
      </c>
      <c r="D67" s="62" t="s">
        <v>731</v>
      </c>
      <c r="E67" s="62" t="s">
        <v>826</v>
      </c>
      <c r="F67" s="191">
        <v>6000</v>
      </c>
      <c r="G67" s="62">
        <v>0</v>
      </c>
      <c r="H67" s="62">
        <v>0</v>
      </c>
      <c r="I67" s="191">
        <v>6000</v>
      </c>
      <c r="J67" s="62">
        <v>0</v>
      </c>
      <c r="K67" s="62" t="s">
        <v>725</v>
      </c>
      <c r="L67" s="62" t="s">
        <v>15</v>
      </c>
    </row>
    <row r="68" spans="2:12" ht="15.75" thickBot="1" x14ac:dyDescent="0.3"/>
    <row r="69" spans="2:12" ht="15.75" thickBot="1" x14ac:dyDescent="0.3">
      <c r="B69" s="305" t="s">
        <v>1021</v>
      </c>
      <c r="C69" s="306"/>
      <c r="D69" s="306"/>
      <c r="E69" s="306"/>
      <c r="F69" s="306"/>
      <c r="G69" s="306"/>
      <c r="H69" s="306"/>
      <c r="I69" s="306"/>
      <c r="J69" s="306"/>
      <c r="K69" s="306"/>
      <c r="L69" s="307"/>
    </row>
    <row r="70" spans="2:12" ht="15.75" thickBot="1" x14ac:dyDescent="0.3">
      <c r="B70" s="211" t="s">
        <v>61</v>
      </c>
      <c r="C70" s="212"/>
      <c r="D70" s="212"/>
      <c r="E70" s="212"/>
      <c r="F70" s="212"/>
      <c r="G70" s="212"/>
      <c r="H70" s="212"/>
      <c r="I70" s="212"/>
      <c r="J70" s="212"/>
      <c r="K70" s="212"/>
      <c r="L70" s="217"/>
    </row>
    <row r="71" spans="2:12" x14ac:dyDescent="0.25">
      <c r="B71" s="215" t="s">
        <v>7</v>
      </c>
      <c r="C71" s="215" t="s">
        <v>10</v>
      </c>
      <c r="D71" s="216" t="s">
        <v>11</v>
      </c>
      <c r="E71" s="215" t="s">
        <v>8</v>
      </c>
      <c r="F71" s="231" t="s">
        <v>0</v>
      </c>
      <c r="G71" s="231"/>
      <c r="H71" s="231"/>
      <c r="I71" s="231"/>
      <c r="J71" s="231"/>
      <c r="K71" s="215" t="s">
        <v>6</v>
      </c>
      <c r="L71" s="215" t="s">
        <v>9</v>
      </c>
    </row>
    <row r="72" spans="2:12" x14ac:dyDescent="0.25">
      <c r="B72" s="215"/>
      <c r="C72" s="215"/>
      <c r="D72" s="214"/>
      <c r="E72" s="215"/>
      <c r="F72" s="303" t="s">
        <v>1</v>
      </c>
      <c r="G72" s="303" t="s">
        <v>2</v>
      </c>
      <c r="H72" s="303" t="s">
        <v>3</v>
      </c>
      <c r="I72" s="303" t="s">
        <v>4</v>
      </c>
      <c r="J72" s="303" t="s">
        <v>5</v>
      </c>
      <c r="K72" s="215"/>
      <c r="L72" s="215"/>
    </row>
    <row r="73" spans="2:12" x14ac:dyDescent="0.25">
      <c r="B73" s="310" t="s">
        <v>1022</v>
      </c>
      <c r="C73" s="310" t="s">
        <v>1023</v>
      </c>
      <c r="D73" s="310" t="s">
        <v>1020</v>
      </c>
      <c r="E73" s="310" t="s">
        <v>1023</v>
      </c>
      <c r="F73" s="308">
        <v>176509</v>
      </c>
      <c r="G73" s="308">
        <v>0</v>
      </c>
      <c r="H73" s="308">
        <v>0</v>
      </c>
      <c r="I73" s="308">
        <v>176509</v>
      </c>
      <c r="J73" s="308">
        <v>0</v>
      </c>
      <c r="K73" s="215" t="s">
        <v>725</v>
      </c>
      <c r="L73" s="309" t="s">
        <v>73</v>
      </c>
    </row>
    <row r="74" spans="2:12" x14ac:dyDescent="0.25">
      <c r="B74" s="310"/>
      <c r="C74" s="310"/>
      <c r="D74" s="310"/>
      <c r="E74" s="310"/>
      <c r="F74" s="308"/>
      <c r="G74" s="308"/>
      <c r="H74" s="308"/>
      <c r="I74" s="308"/>
      <c r="J74" s="308"/>
      <c r="K74" s="215"/>
      <c r="L74" s="309"/>
    </row>
    <row r="75" spans="2:12" x14ac:dyDescent="0.25">
      <c r="B75" s="310"/>
      <c r="C75" s="310"/>
      <c r="D75" s="310"/>
      <c r="E75" s="310"/>
      <c r="F75" s="308"/>
      <c r="G75" s="308"/>
      <c r="H75" s="308"/>
      <c r="I75" s="308"/>
      <c r="J75" s="308"/>
      <c r="K75" s="215"/>
      <c r="L75" s="309"/>
    </row>
    <row r="76" spans="2:12" x14ac:dyDescent="0.25">
      <c r="B76" s="310"/>
      <c r="C76" s="310"/>
      <c r="D76" s="310"/>
      <c r="E76" s="310"/>
      <c r="F76" s="308"/>
      <c r="G76" s="308"/>
      <c r="H76" s="308"/>
      <c r="I76" s="308"/>
      <c r="J76" s="308"/>
      <c r="K76" s="215"/>
      <c r="L76" s="309"/>
    </row>
    <row r="77" spans="2:12" x14ac:dyDescent="0.25">
      <c r="B77" s="310"/>
      <c r="C77" s="310"/>
      <c r="D77" s="310"/>
      <c r="E77" s="310"/>
      <c r="F77" s="308"/>
      <c r="G77" s="308"/>
      <c r="H77" s="308"/>
      <c r="I77" s="308"/>
      <c r="J77" s="308"/>
      <c r="K77" s="215"/>
      <c r="L77" s="309"/>
    </row>
    <row r="78" spans="2:12" x14ac:dyDescent="0.25">
      <c r="B78" s="310"/>
      <c r="C78" s="310"/>
      <c r="D78" s="310"/>
      <c r="E78" s="310"/>
      <c r="F78" s="308"/>
      <c r="G78" s="308"/>
      <c r="H78" s="308"/>
      <c r="I78" s="308"/>
      <c r="J78" s="308"/>
      <c r="K78" s="215"/>
      <c r="L78" s="309"/>
    </row>
  </sheetData>
  <mergeCells count="87">
    <mergeCell ref="K73:K78"/>
    <mergeCell ref="L73:L78"/>
    <mergeCell ref="B73:B78"/>
    <mergeCell ref="C73:C78"/>
    <mergeCell ref="D73:D78"/>
    <mergeCell ref="E73:E78"/>
    <mergeCell ref="F73:F78"/>
    <mergeCell ref="G73:G78"/>
    <mergeCell ref="H73:H78"/>
    <mergeCell ref="I73:I78"/>
    <mergeCell ref="J73:J78"/>
    <mergeCell ref="B69:L69"/>
    <mergeCell ref="B70:L70"/>
    <mergeCell ref="D71:D72"/>
    <mergeCell ref="F71:J71"/>
    <mergeCell ref="B71:B72"/>
    <mergeCell ref="C71:C72"/>
    <mergeCell ref="E71:E72"/>
    <mergeCell ref="K71:K72"/>
    <mergeCell ref="L71:L72"/>
    <mergeCell ref="K61:K62"/>
    <mergeCell ref="L61:L62"/>
    <mergeCell ref="B59:L59"/>
    <mergeCell ref="B60:L60"/>
    <mergeCell ref="D61:D62"/>
    <mergeCell ref="F61:J61"/>
    <mergeCell ref="B61:B62"/>
    <mergeCell ref="C61:C62"/>
    <mergeCell ref="E61:E62"/>
    <mergeCell ref="K51:K52"/>
    <mergeCell ref="L51:L52"/>
    <mergeCell ref="B43:L43"/>
    <mergeCell ref="D44:D45"/>
    <mergeCell ref="F44:J44"/>
    <mergeCell ref="K44:K45"/>
    <mergeCell ref="L44:L45"/>
    <mergeCell ref="B51:B52"/>
    <mergeCell ref="C51:C52"/>
    <mergeCell ref="D51:D52"/>
    <mergeCell ref="E51:E52"/>
    <mergeCell ref="F51:J51"/>
    <mergeCell ref="B49:L49"/>
    <mergeCell ref="B50:L50"/>
    <mergeCell ref="B44:B45"/>
    <mergeCell ref="C44:C45"/>
    <mergeCell ref="E44:E45"/>
    <mergeCell ref="B34:B40"/>
    <mergeCell ref="C34:C38"/>
    <mergeCell ref="B42:L42"/>
    <mergeCell ref="B25:B28"/>
    <mergeCell ref="B30:L30"/>
    <mergeCell ref="B31:L31"/>
    <mergeCell ref="B32:B33"/>
    <mergeCell ref="C32:C33"/>
    <mergeCell ref="D32:D33"/>
    <mergeCell ref="E32:E33"/>
    <mergeCell ref="F32:J32"/>
    <mergeCell ref="K32:K33"/>
    <mergeCell ref="L32:L33"/>
    <mergeCell ref="B21:L21"/>
    <mergeCell ref="B22:L22"/>
    <mergeCell ref="B23:B24"/>
    <mergeCell ref="C23:C24"/>
    <mergeCell ref="D23:D24"/>
    <mergeCell ref="E23:E24"/>
    <mergeCell ref="F23:J23"/>
    <mergeCell ref="K23:K24"/>
    <mergeCell ref="L23:L24"/>
    <mergeCell ref="B16:B17"/>
    <mergeCell ref="C16:C17"/>
    <mergeCell ref="D16:D17"/>
    <mergeCell ref="B14:L14"/>
    <mergeCell ref="B15:L15"/>
    <mergeCell ref="F16:J16"/>
    <mergeCell ref="E16:E17"/>
    <mergeCell ref="L16:L17"/>
    <mergeCell ref="K16:K17"/>
    <mergeCell ref="B2:L2"/>
    <mergeCell ref="B4:J4"/>
    <mergeCell ref="B5:J5"/>
    <mergeCell ref="B6:B7"/>
    <mergeCell ref="C6:C7"/>
    <mergeCell ref="D6:D7"/>
    <mergeCell ref="E6:E7"/>
    <mergeCell ref="L6:L7"/>
    <mergeCell ref="F6:J6"/>
    <mergeCell ref="K6:K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sheetPr>
  <dimension ref="B1:N132"/>
  <sheetViews>
    <sheetView topLeftCell="B1" zoomScale="60" zoomScaleNormal="60" workbookViewId="0">
      <selection activeCell="F165" sqref="F165"/>
    </sheetView>
  </sheetViews>
  <sheetFormatPr baseColWidth="10" defaultRowHeight="15" x14ac:dyDescent="0.25"/>
  <cols>
    <col min="1" max="1" width="11.42578125" style="37"/>
    <col min="2" max="2" width="46.7109375" style="37" customWidth="1"/>
    <col min="3" max="3" width="44.7109375" style="37" customWidth="1"/>
    <col min="4" max="4" width="41.5703125" style="37" customWidth="1"/>
    <col min="5" max="5" width="36.85546875" style="37" customWidth="1"/>
    <col min="6" max="6" width="23.85546875" style="37" customWidth="1"/>
    <col min="7" max="7" width="17.7109375" style="37" customWidth="1"/>
    <col min="8" max="8" width="15.85546875" style="37" customWidth="1"/>
    <col min="9" max="9" width="17.5703125" style="37" customWidth="1"/>
    <col min="10" max="10" width="25.28515625" style="37" customWidth="1"/>
    <col min="11" max="11" width="17" style="37" customWidth="1"/>
    <col min="12" max="12" width="22.140625" style="37" customWidth="1"/>
    <col min="13" max="16384" width="11.42578125" style="37"/>
  </cols>
  <sheetData>
    <row r="1" spans="2:14" ht="15.75" thickBot="1" x14ac:dyDescent="0.3"/>
    <row r="2" spans="2:14" ht="16.5" thickTop="1" thickBot="1" x14ac:dyDescent="0.3">
      <c r="B2" s="245" t="s">
        <v>12</v>
      </c>
      <c r="C2" s="245"/>
      <c r="D2" s="245"/>
      <c r="E2" s="245"/>
      <c r="F2" s="245"/>
      <c r="G2" s="245"/>
      <c r="H2" s="245"/>
      <c r="I2" s="245"/>
      <c r="J2" s="245"/>
      <c r="K2" s="245"/>
      <c r="L2" s="245"/>
    </row>
    <row r="3" spans="2:14" ht="16.5" thickTop="1" thickBot="1" x14ac:dyDescent="0.3">
      <c r="B3" s="242" t="s">
        <v>813</v>
      </c>
      <c r="C3" s="243"/>
      <c r="D3" s="243"/>
      <c r="E3" s="243"/>
      <c r="F3" s="243"/>
      <c r="G3" s="243"/>
      <c r="H3" s="243"/>
      <c r="I3" s="243"/>
      <c r="J3" s="243"/>
      <c r="K3" s="243"/>
      <c r="L3" s="244"/>
    </row>
    <row r="4" spans="2:14" ht="15.75" thickBot="1" x14ac:dyDescent="0.3">
      <c r="B4" s="246" t="s">
        <v>168</v>
      </c>
      <c r="C4" s="247"/>
      <c r="D4" s="247"/>
      <c r="E4" s="247"/>
      <c r="F4" s="247"/>
      <c r="G4" s="247"/>
      <c r="H4" s="247"/>
      <c r="I4" s="247"/>
      <c r="J4" s="247"/>
      <c r="K4" s="247"/>
      <c r="L4" s="248"/>
    </row>
    <row r="5" spans="2:14" x14ac:dyDescent="0.25">
      <c r="B5" s="236" t="s">
        <v>7</v>
      </c>
      <c r="C5" s="236" t="s">
        <v>10</v>
      </c>
      <c r="D5" s="240" t="s">
        <v>11</v>
      </c>
      <c r="E5" s="236" t="s">
        <v>8</v>
      </c>
      <c r="F5" s="241" t="s">
        <v>0</v>
      </c>
      <c r="G5" s="241"/>
      <c r="H5" s="241"/>
      <c r="I5" s="241"/>
      <c r="J5" s="241"/>
      <c r="K5" s="236" t="s">
        <v>6</v>
      </c>
      <c r="L5" s="236" t="s">
        <v>9</v>
      </c>
    </row>
    <row r="6" spans="2:14" x14ac:dyDescent="0.25">
      <c r="B6" s="235"/>
      <c r="C6" s="235"/>
      <c r="D6" s="236"/>
      <c r="E6" s="235"/>
      <c r="F6" s="20" t="s">
        <v>1</v>
      </c>
      <c r="G6" s="20" t="s">
        <v>2</v>
      </c>
      <c r="H6" s="20" t="s">
        <v>3</v>
      </c>
      <c r="I6" s="20" t="s">
        <v>4</v>
      </c>
      <c r="J6" s="20" t="s">
        <v>5</v>
      </c>
      <c r="K6" s="235"/>
      <c r="L6" s="235"/>
      <c r="M6" s="38"/>
      <c r="N6" s="38"/>
    </row>
    <row r="7" spans="2:14" ht="114.75" x14ac:dyDescent="0.25">
      <c r="B7" s="91" t="s">
        <v>169</v>
      </c>
      <c r="C7" s="122" t="s">
        <v>170</v>
      </c>
      <c r="D7" s="91" t="s">
        <v>171</v>
      </c>
      <c r="E7" s="122" t="s">
        <v>170</v>
      </c>
      <c r="F7" s="77" t="s">
        <v>73</v>
      </c>
      <c r="G7" s="77" t="s">
        <v>73</v>
      </c>
      <c r="H7" s="77" t="s">
        <v>73</v>
      </c>
      <c r="I7" s="77" t="s">
        <v>73</v>
      </c>
      <c r="J7" s="91" t="s">
        <v>73</v>
      </c>
      <c r="K7" s="77" t="s">
        <v>172</v>
      </c>
      <c r="L7" s="91" t="s">
        <v>173</v>
      </c>
    </row>
    <row r="8" spans="2:14" ht="63.75" x14ac:dyDescent="0.25">
      <c r="B8" s="91" t="s">
        <v>174</v>
      </c>
      <c r="C8" s="122" t="s">
        <v>175</v>
      </c>
      <c r="D8" s="91" t="s">
        <v>176</v>
      </c>
      <c r="E8" s="122" t="s">
        <v>175</v>
      </c>
      <c r="F8" s="123">
        <v>0</v>
      </c>
      <c r="G8" s="104">
        <v>295130.34000000003</v>
      </c>
      <c r="H8" s="112">
        <v>0</v>
      </c>
      <c r="I8" s="112">
        <v>0</v>
      </c>
      <c r="J8" s="124">
        <v>0</v>
      </c>
      <c r="K8" s="77" t="s">
        <v>177</v>
      </c>
      <c r="L8" s="77" t="s">
        <v>173</v>
      </c>
    </row>
    <row r="9" spans="2:14" ht="89.25" x14ac:dyDescent="0.25">
      <c r="B9" s="91" t="s">
        <v>178</v>
      </c>
      <c r="C9" s="77" t="s">
        <v>179</v>
      </c>
      <c r="D9" s="91" t="s">
        <v>180</v>
      </c>
      <c r="E9" s="77" t="s">
        <v>179</v>
      </c>
      <c r="F9" s="125" t="s">
        <v>73</v>
      </c>
      <c r="G9" s="125" t="s">
        <v>73</v>
      </c>
      <c r="H9" s="125" t="s">
        <v>73</v>
      </c>
      <c r="I9" s="91" t="s">
        <v>73</v>
      </c>
      <c r="J9" s="126" t="s">
        <v>73</v>
      </c>
      <c r="K9" s="91" t="s">
        <v>181</v>
      </c>
      <c r="L9" s="91" t="s">
        <v>182</v>
      </c>
    </row>
    <row r="10" spans="2:14" ht="140.25" x14ac:dyDescent="0.25">
      <c r="B10" s="91" t="s">
        <v>183</v>
      </c>
      <c r="C10" s="91" t="s">
        <v>828</v>
      </c>
      <c r="D10" s="91" t="s">
        <v>184</v>
      </c>
      <c r="E10" s="91" t="s">
        <v>828</v>
      </c>
      <c r="F10" s="123" t="s">
        <v>73</v>
      </c>
      <c r="G10" s="123" t="s">
        <v>73</v>
      </c>
      <c r="H10" s="123" t="s">
        <v>73</v>
      </c>
      <c r="I10" s="77" t="s">
        <v>73</v>
      </c>
      <c r="J10" s="126" t="s">
        <v>73</v>
      </c>
      <c r="K10" s="127" t="s">
        <v>473</v>
      </c>
      <c r="L10" s="91" t="s">
        <v>185</v>
      </c>
    </row>
    <row r="11" spans="2:14" ht="140.25" x14ac:dyDescent="0.25">
      <c r="B11" s="128" t="s">
        <v>186</v>
      </c>
      <c r="C11" s="129" t="s">
        <v>187</v>
      </c>
      <c r="D11" s="91" t="s">
        <v>188</v>
      </c>
      <c r="E11" s="130" t="s">
        <v>189</v>
      </c>
      <c r="F11" s="105" t="s">
        <v>190</v>
      </c>
      <c r="G11" s="103" t="s">
        <v>191</v>
      </c>
      <c r="H11" s="112">
        <v>0</v>
      </c>
      <c r="I11" s="103" t="s">
        <v>191</v>
      </c>
      <c r="J11" s="112">
        <v>0</v>
      </c>
      <c r="K11" s="91" t="s">
        <v>192</v>
      </c>
      <c r="L11" s="131" t="s">
        <v>193</v>
      </c>
    </row>
    <row r="12" spans="2:14" ht="153" x14ac:dyDescent="0.25">
      <c r="B12" s="91" t="s">
        <v>194</v>
      </c>
      <c r="C12" s="91" t="s">
        <v>829</v>
      </c>
      <c r="D12" s="91" t="s">
        <v>830</v>
      </c>
      <c r="E12" s="132" t="s">
        <v>831</v>
      </c>
      <c r="F12" s="133">
        <v>659228</v>
      </c>
      <c r="G12" s="134">
        <v>0</v>
      </c>
      <c r="H12" s="134">
        <v>0</v>
      </c>
      <c r="I12" s="133">
        <v>598956</v>
      </c>
      <c r="J12" s="132">
        <v>60272</v>
      </c>
      <c r="K12" s="132" t="s">
        <v>195</v>
      </c>
      <c r="L12" s="132" t="s">
        <v>196</v>
      </c>
    </row>
    <row r="13" spans="2:14" ht="114.75" x14ac:dyDescent="0.25">
      <c r="B13" s="135" t="s">
        <v>197</v>
      </c>
      <c r="C13" s="135" t="s">
        <v>832</v>
      </c>
      <c r="D13" s="135" t="s">
        <v>833</v>
      </c>
      <c r="E13" s="136" t="s">
        <v>834</v>
      </c>
      <c r="F13" s="133" t="s">
        <v>198</v>
      </c>
      <c r="G13" s="134" t="s">
        <v>198</v>
      </c>
      <c r="H13" s="134" t="s">
        <v>198</v>
      </c>
      <c r="I13" s="133" t="s">
        <v>198</v>
      </c>
      <c r="J13" s="132" t="s">
        <v>198</v>
      </c>
      <c r="K13" s="136" t="s">
        <v>199</v>
      </c>
      <c r="L13" s="136" t="s">
        <v>200</v>
      </c>
    </row>
    <row r="14" spans="2:14" ht="63.75" x14ac:dyDescent="0.25">
      <c r="B14" s="77" t="s">
        <v>376</v>
      </c>
      <c r="C14" s="77" t="s">
        <v>377</v>
      </c>
      <c r="D14" s="77" t="s">
        <v>378</v>
      </c>
      <c r="E14" s="103"/>
      <c r="F14" s="137">
        <v>4000000</v>
      </c>
      <c r="G14" s="124">
        <v>0</v>
      </c>
      <c r="H14" s="124">
        <v>2000000</v>
      </c>
      <c r="I14" s="124">
        <v>2000000</v>
      </c>
      <c r="J14" s="138" t="s">
        <v>5</v>
      </c>
      <c r="K14" s="77" t="s">
        <v>458</v>
      </c>
      <c r="L14" s="77" t="s">
        <v>459</v>
      </c>
    </row>
    <row r="15" spans="2:14" ht="76.5" x14ac:dyDescent="0.25">
      <c r="B15" s="77" t="s">
        <v>379</v>
      </c>
      <c r="C15" s="77" t="s">
        <v>380</v>
      </c>
      <c r="D15" s="77" t="s">
        <v>381</v>
      </c>
      <c r="E15" s="77" t="s">
        <v>382</v>
      </c>
      <c r="F15" s="137">
        <f>H15+I15</f>
        <v>3998500</v>
      </c>
      <c r="G15" s="124">
        <v>0</v>
      </c>
      <c r="H15" s="139">
        <v>1919280</v>
      </c>
      <c r="I15" s="124">
        <v>2079220</v>
      </c>
      <c r="J15" s="140">
        <v>0</v>
      </c>
      <c r="K15" s="77" t="s">
        <v>460</v>
      </c>
      <c r="L15" s="77" t="s">
        <v>461</v>
      </c>
    </row>
    <row r="16" spans="2:14" ht="63.75" x14ac:dyDescent="0.25">
      <c r="B16" s="77" t="s">
        <v>383</v>
      </c>
      <c r="C16" s="77" t="s">
        <v>384</v>
      </c>
      <c r="D16" s="77" t="s">
        <v>385</v>
      </c>
      <c r="E16" s="77" t="s">
        <v>382</v>
      </c>
      <c r="F16" s="137">
        <f>H16+I16</f>
        <v>1999225.2</v>
      </c>
      <c r="G16" s="124">
        <v>0</v>
      </c>
      <c r="H16" s="139">
        <v>999612.6</v>
      </c>
      <c r="I16" s="124">
        <v>999612.6</v>
      </c>
      <c r="J16" s="140">
        <v>0</v>
      </c>
      <c r="K16" s="77" t="s">
        <v>460</v>
      </c>
      <c r="L16" s="77" t="s">
        <v>462</v>
      </c>
    </row>
    <row r="17" spans="2:12" ht="76.5" x14ac:dyDescent="0.25">
      <c r="B17" s="77" t="s">
        <v>386</v>
      </c>
      <c r="C17" s="77" t="s">
        <v>387</v>
      </c>
      <c r="D17" s="77" t="s">
        <v>388</v>
      </c>
      <c r="E17" s="77" t="s">
        <v>382</v>
      </c>
      <c r="F17" s="137">
        <f>I17+J17</f>
        <v>3387200</v>
      </c>
      <c r="G17" s="124">
        <v>0</v>
      </c>
      <c r="H17" s="124">
        <v>0</v>
      </c>
      <c r="I17" s="124">
        <v>2219200</v>
      </c>
      <c r="J17" s="140">
        <v>1168000</v>
      </c>
      <c r="K17" s="77" t="s">
        <v>123</v>
      </c>
      <c r="L17" s="77" t="s">
        <v>386</v>
      </c>
    </row>
    <row r="18" spans="2:12" ht="51" x14ac:dyDescent="0.25">
      <c r="B18" s="77" t="s">
        <v>389</v>
      </c>
      <c r="C18" s="77" t="s">
        <v>390</v>
      </c>
      <c r="D18" s="77" t="s">
        <v>391</v>
      </c>
      <c r="E18" s="77" t="s">
        <v>390</v>
      </c>
      <c r="F18" s="137">
        <v>999950</v>
      </c>
      <c r="G18" s="124">
        <v>0</v>
      </c>
      <c r="H18" s="124">
        <v>0</v>
      </c>
      <c r="I18" s="124">
        <f>F18</f>
        <v>999950</v>
      </c>
      <c r="J18" s="140">
        <v>0</v>
      </c>
      <c r="K18" s="77" t="s">
        <v>123</v>
      </c>
      <c r="L18" s="77" t="s">
        <v>463</v>
      </c>
    </row>
    <row r="19" spans="2:12" ht="63.75" x14ac:dyDescent="0.25">
      <c r="B19" s="77" t="s">
        <v>392</v>
      </c>
      <c r="C19" s="77" t="s">
        <v>393</v>
      </c>
      <c r="D19" s="77" t="s">
        <v>394</v>
      </c>
      <c r="E19" s="77" t="s">
        <v>393</v>
      </c>
      <c r="F19" s="137">
        <f>I19+J19</f>
        <v>3467200</v>
      </c>
      <c r="G19" s="124">
        <v>0</v>
      </c>
      <c r="H19" s="124">
        <v>0</v>
      </c>
      <c r="I19" s="124">
        <v>1733600</v>
      </c>
      <c r="J19" s="140">
        <v>1733600</v>
      </c>
      <c r="K19" s="77" t="s">
        <v>464</v>
      </c>
      <c r="L19" s="77" t="s">
        <v>465</v>
      </c>
    </row>
    <row r="20" spans="2:12" ht="51" x14ac:dyDescent="0.25">
      <c r="B20" s="77" t="s">
        <v>395</v>
      </c>
      <c r="C20" s="77" t="s">
        <v>396</v>
      </c>
      <c r="D20" s="77" t="s">
        <v>397</v>
      </c>
      <c r="E20" s="77" t="s">
        <v>396</v>
      </c>
      <c r="F20" s="137">
        <v>498000</v>
      </c>
      <c r="G20" s="124">
        <v>0</v>
      </c>
      <c r="H20" s="124">
        <v>0</v>
      </c>
      <c r="I20" s="124">
        <v>498000</v>
      </c>
      <c r="J20" s="140">
        <v>0</v>
      </c>
      <c r="K20" s="141">
        <v>45292</v>
      </c>
      <c r="L20" s="77" t="s">
        <v>466</v>
      </c>
    </row>
    <row r="21" spans="2:12" ht="51" x14ac:dyDescent="0.25">
      <c r="B21" s="77" t="s">
        <v>398</v>
      </c>
      <c r="C21" s="77" t="s">
        <v>396</v>
      </c>
      <c r="D21" s="77" t="s">
        <v>399</v>
      </c>
      <c r="E21" s="77" t="s">
        <v>396</v>
      </c>
      <c r="F21" s="137">
        <v>799200</v>
      </c>
      <c r="G21" s="124">
        <v>0</v>
      </c>
      <c r="H21" s="124">
        <v>0</v>
      </c>
      <c r="I21" s="124">
        <f>F21</f>
        <v>799200</v>
      </c>
      <c r="J21" s="140">
        <v>0</v>
      </c>
      <c r="K21" s="141">
        <v>45323</v>
      </c>
      <c r="L21" s="77" t="s">
        <v>466</v>
      </c>
    </row>
    <row r="22" spans="2:12" ht="51" x14ac:dyDescent="0.25">
      <c r="B22" s="77" t="s">
        <v>400</v>
      </c>
      <c r="C22" s="77" t="s">
        <v>396</v>
      </c>
      <c r="D22" s="77" t="s">
        <v>401</v>
      </c>
      <c r="E22" s="77" t="s">
        <v>396</v>
      </c>
      <c r="F22" s="137">
        <v>799800</v>
      </c>
      <c r="G22" s="124">
        <v>0</v>
      </c>
      <c r="H22" s="124">
        <v>0</v>
      </c>
      <c r="I22" s="124">
        <v>799800</v>
      </c>
      <c r="J22" s="140">
        <v>0</v>
      </c>
      <c r="K22" s="141">
        <v>45352</v>
      </c>
      <c r="L22" s="77" t="s">
        <v>466</v>
      </c>
    </row>
    <row r="23" spans="2:12" ht="51" x14ac:dyDescent="0.25">
      <c r="B23" s="77" t="s">
        <v>402</v>
      </c>
      <c r="C23" s="77" t="s">
        <v>396</v>
      </c>
      <c r="D23" s="77" t="s">
        <v>403</v>
      </c>
      <c r="E23" s="77" t="s">
        <v>396</v>
      </c>
      <c r="F23" s="137">
        <v>399950</v>
      </c>
      <c r="G23" s="124">
        <v>0</v>
      </c>
      <c r="H23" s="124">
        <v>0</v>
      </c>
      <c r="I23" s="124">
        <v>399950</v>
      </c>
      <c r="J23" s="140">
        <v>0</v>
      </c>
      <c r="K23" s="141">
        <v>45444</v>
      </c>
      <c r="L23" s="77" t="s">
        <v>466</v>
      </c>
    </row>
    <row r="24" spans="2:12" ht="51" x14ac:dyDescent="0.25">
      <c r="B24" s="77" t="s">
        <v>404</v>
      </c>
      <c r="C24" s="77" t="s">
        <v>405</v>
      </c>
      <c r="D24" s="77" t="s">
        <v>835</v>
      </c>
      <c r="E24" s="77" t="s">
        <v>405</v>
      </c>
      <c r="F24" s="137">
        <v>2465000</v>
      </c>
      <c r="G24" s="124">
        <v>0</v>
      </c>
      <c r="H24" s="124">
        <v>0</v>
      </c>
      <c r="I24" s="124">
        <f>F24-J24</f>
        <v>1600000</v>
      </c>
      <c r="J24" s="140">
        <v>865000</v>
      </c>
      <c r="K24" s="141">
        <v>45444</v>
      </c>
      <c r="L24" s="103" t="s">
        <v>467</v>
      </c>
    </row>
    <row r="25" spans="2:12" ht="76.5" x14ac:dyDescent="0.25">
      <c r="B25" s="77" t="s">
        <v>406</v>
      </c>
      <c r="C25" s="77" t="s">
        <v>407</v>
      </c>
      <c r="D25" s="77" t="s">
        <v>408</v>
      </c>
      <c r="E25" s="77" t="s">
        <v>407</v>
      </c>
      <c r="F25" s="137">
        <v>1137600</v>
      </c>
      <c r="G25" s="124">
        <v>0</v>
      </c>
      <c r="H25" s="124">
        <v>0</v>
      </c>
      <c r="I25" s="124">
        <f>F25-J25</f>
        <v>993600</v>
      </c>
      <c r="J25" s="140">
        <v>144000</v>
      </c>
      <c r="K25" s="141">
        <v>45352</v>
      </c>
      <c r="L25" s="77" t="s">
        <v>468</v>
      </c>
    </row>
    <row r="26" spans="2:12" ht="63.75" x14ac:dyDescent="0.25">
      <c r="B26" s="77" t="s">
        <v>409</v>
      </c>
      <c r="C26" s="77" t="s">
        <v>393</v>
      </c>
      <c r="D26" s="77" t="s">
        <v>410</v>
      </c>
      <c r="E26" s="77" t="s">
        <v>393</v>
      </c>
      <c r="F26" s="137">
        <f>I26+J26</f>
        <v>2997000</v>
      </c>
      <c r="G26" s="124">
        <v>0</v>
      </c>
      <c r="H26" s="124">
        <v>0</v>
      </c>
      <c r="I26" s="124">
        <v>1498500</v>
      </c>
      <c r="J26" s="140">
        <v>1498500</v>
      </c>
      <c r="K26" s="141">
        <v>45352</v>
      </c>
      <c r="L26" s="77" t="s">
        <v>465</v>
      </c>
    </row>
    <row r="27" spans="2:12" ht="89.25" x14ac:dyDescent="0.25">
      <c r="B27" s="77" t="s">
        <v>411</v>
      </c>
      <c r="C27" s="77" t="s">
        <v>412</v>
      </c>
      <c r="D27" s="77" t="s">
        <v>413</v>
      </c>
      <c r="E27" s="77" t="s">
        <v>412</v>
      </c>
      <c r="F27" s="142">
        <v>1511707</v>
      </c>
      <c r="G27" s="143"/>
      <c r="H27" s="143">
        <v>755853.5</v>
      </c>
      <c r="I27" s="143">
        <v>755853.5</v>
      </c>
      <c r="J27" s="144" t="s">
        <v>5</v>
      </c>
      <c r="K27" s="77" t="s">
        <v>469</v>
      </c>
      <c r="L27" s="77" t="s">
        <v>470</v>
      </c>
    </row>
    <row r="28" spans="2:12" ht="165.75" x14ac:dyDescent="0.25">
      <c r="B28" s="77" t="s">
        <v>411</v>
      </c>
      <c r="C28" s="77" t="s">
        <v>414</v>
      </c>
      <c r="D28" s="77" t="s">
        <v>836</v>
      </c>
      <c r="E28" s="77" t="s">
        <v>414</v>
      </c>
      <c r="F28" s="142">
        <v>2712718.65</v>
      </c>
      <c r="G28" s="143">
        <v>0</v>
      </c>
      <c r="H28" s="143">
        <v>1356359.325</v>
      </c>
      <c r="I28" s="143">
        <v>1356359.325</v>
      </c>
      <c r="J28" s="144" t="s">
        <v>5</v>
      </c>
      <c r="K28" s="77" t="s">
        <v>469</v>
      </c>
      <c r="L28" s="77" t="s">
        <v>471</v>
      </c>
    </row>
    <row r="29" spans="2:12" ht="63.75" x14ac:dyDescent="0.25">
      <c r="B29" s="77" t="s">
        <v>411</v>
      </c>
      <c r="C29" s="77" t="s">
        <v>415</v>
      </c>
      <c r="D29" s="77" t="s">
        <v>837</v>
      </c>
      <c r="E29" s="77" t="s">
        <v>415</v>
      </c>
      <c r="F29" s="142">
        <v>367122.97</v>
      </c>
      <c r="G29" s="143">
        <v>0</v>
      </c>
      <c r="H29" s="143">
        <v>183561.48499999999</v>
      </c>
      <c r="I29" s="143">
        <v>183561.48499999999</v>
      </c>
      <c r="J29" s="144" t="s">
        <v>5</v>
      </c>
      <c r="K29" s="77" t="s">
        <v>469</v>
      </c>
      <c r="L29" s="77" t="s">
        <v>472</v>
      </c>
    </row>
    <row r="30" spans="2:12" ht="51" x14ac:dyDescent="0.25">
      <c r="B30" s="77" t="s">
        <v>411</v>
      </c>
      <c r="C30" s="77" t="s">
        <v>416</v>
      </c>
      <c r="D30" s="77" t="s">
        <v>417</v>
      </c>
      <c r="E30" s="77" t="s">
        <v>416</v>
      </c>
      <c r="F30" s="142">
        <v>170991.22</v>
      </c>
      <c r="G30" s="143">
        <v>0</v>
      </c>
      <c r="H30" s="143">
        <v>0</v>
      </c>
      <c r="I30" s="143">
        <v>0</v>
      </c>
      <c r="J30" s="143" t="s">
        <v>5</v>
      </c>
      <c r="K30" s="145" t="s">
        <v>201</v>
      </c>
      <c r="L30" s="119" t="s">
        <v>202</v>
      </c>
    </row>
    <row r="31" spans="2:12" ht="51" x14ac:dyDescent="0.25">
      <c r="B31" s="77" t="s">
        <v>411</v>
      </c>
      <c r="C31" s="77" t="s">
        <v>418</v>
      </c>
      <c r="D31" s="77" t="s">
        <v>419</v>
      </c>
      <c r="E31" s="77" t="s">
        <v>418</v>
      </c>
      <c r="F31" s="142">
        <v>171400.71</v>
      </c>
      <c r="G31" s="143">
        <v>0</v>
      </c>
      <c r="H31" s="143">
        <v>0</v>
      </c>
      <c r="I31" s="143">
        <v>0</v>
      </c>
      <c r="J31" s="143" t="s">
        <v>5</v>
      </c>
      <c r="K31" s="91" t="s">
        <v>201</v>
      </c>
      <c r="L31" s="77" t="s">
        <v>203</v>
      </c>
    </row>
    <row r="32" spans="2:12" ht="51" x14ac:dyDescent="0.25">
      <c r="B32" s="77" t="s">
        <v>411</v>
      </c>
      <c r="C32" s="77" t="s">
        <v>418</v>
      </c>
      <c r="D32" s="77" t="s">
        <v>420</v>
      </c>
      <c r="E32" s="77" t="s">
        <v>418</v>
      </c>
      <c r="F32" s="142">
        <v>271065.65999999997</v>
      </c>
      <c r="G32" s="143">
        <v>0</v>
      </c>
      <c r="H32" s="143">
        <v>0</v>
      </c>
      <c r="I32" s="143">
        <v>0</v>
      </c>
      <c r="J32" s="143" t="s">
        <v>5</v>
      </c>
      <c r="K32" s="91" t="s">
        <v>201</v>
      </c>
      <c r="L32" s="77" t="s">
        <v>202</v>
      </c>
    </row>
    <row r="33" spans="2:12" ht="38.25" x14ac:dyDescent="0.25">
      <c r="B33" s="77" t="s">
        <v>411</v>
      </c>
      <c r="C33" s="77" t="s">
        <v>418</v>
      </c>
      <c r="D33" s="77" t="s">
        <v>421</v>
      </c>
      <c r="E33" s="77" t="s">
        <v>418</v>
      </c>
      <c r="F33" s="142">
        <v>1964693.24</v>
      </c>
      <c r="G33" s="143">
        <v>0</v>
      </c>
      <c r="H33" s="143">
        <v>0</v>
      </c>
      <c r="I33" s="143">
        <v>0</v>
      </c>
      <c r="J33" s="143" t="s">
        <v>5</v>
      </c>
      <c r="K33" s="91" t="s">
        <v>201</v>
      </c>
      <c r="L33" s="77" t="s">
        <v>202</v>
      </c>
    </row>
    <row r="34" spans="2:12" ht="38.25" x14ac:dyDescent="0.25">
      <c r="B34" s="77" t="s">
        <v>411</v>
      </c>
      <c r="C34" s="77" t="s">
        <v>416</v>
      </c>
      <c r="D34" s="77" t="s">
        <v>422</v>
      </c>
      <c r="E34" s="77" t="s">
        <v>416</v>
      </c>
      <c r="F34" s="142">
        <v>1795564.1</v>
      </c>
      <c r="G34" s="143">
        <v>0</v>
      </c>
      <c r="H34" s="143">
        <v>0</v>
      </c>
      <c r="I34" s="143">
        <v>0</v>
      </c>
      <c r="J34" s="143" t="s">
        <v>5</v>
      </c>
      <c r="K34" s="91" t="s">
        <v>201</v>
      </c>
      <c r="L34" s="77" t="s">
        <v>202</v>
      </c>
    </row>
    <row r="35" spans="2:12" ht="38.25" x14ac:dyDescent="0.25">
      <c r="B35" s="77" t="s">
        <v>411</v>
      </c>
      <c r="C35" s="77" t="s">
        <v>416</v>
      </c>
      <c r="D35" s="77" t="s">
        <v>423</v>
      </c>
      <c r="E35" s="77" t="s">
        <v>416</v>
      </c>
      <c r="F35" s="142">
        <v>391850.87</v>
      </c>
      <c r="G35" s="143">
        <v>0</v>
      </c>
      <c r="H35" s="143">
        <v>0</v>
      </c>
      <c r="I35" s="143">
        <v>0</v>
      </c>
      <c r="J35" s="143" t="s">
        <v>5</v>
      </c>
      <c r="K35" s="91" t="s">
        <v>201</v>
      </c>
      <c r="L35" s="77" t="s">
        <v>202</v>
      </c>
    </row>
    <row r="36" spans="2:12" ht="51" x14ac:dyDescent="0.25">
      <c r="B36" s="77" t="s">
        <v>411</v>
      </c>
      <c r="C36" s="77" t="s">
        <v>416</v>
      </c>
      <c r="D36" s="77" t="s">
        <v>424</v>
      </c>
      <c r="E36" s="77" t="s">
        <v>416</v>
      </c>
      <c r="F36" s="142">
        <v>208357.07</v>
      </c>
      <c r="G36" s="143">
        <v>0</v>
      </c>
      <c r="H36" s="143">
        <v>0</v>
      </c>
      <c r="I36" s="143">
        <v>0</v>
      </c>
      <c r="J36" s="143" t="s">
        <v>5</v>
      </c>
      <c r="K36" s="91" t="s">
        <v>201</v>
      </c>
      <c r="L36" s="77" t="s">
        <v>202</v>
      </c>
    </row>
    <row r="37" spans="2:12" ht="38.25" x14ac:dyDescent="0.25">
      <c r="B37" s="77" t="s">
        <v>411</v>
      </c>
      <c r="C37" s="77" t="s">
        <v>416</v>
      </c>
      <c r="D37" s="77" t="s">
        <v>425</v>
      </c>
      <c r="E37" s="77" t="s">
        <v>416</v>
      </c>
      <c r="F37" s="142">
        <v>3839112.97</v>
      </c>
      <c r="G37" s="143">
        <v>0</v>
      </c>
      <c r="H37" s="143">
        <v>0</v>
      </c>
      <c r="I37" s="143">
        <v>0</v>
      </c>
      <c r="J37" s="143" t="s">
        <v>5</v>
      </c>
      <c r="K37" s="91" t="s">
        <v>201</v>
      </c>
      <c r="L37" s="77" t="s">
        <v>202</v>
      </c>
    </row>
    <row r="38" spans="2:12" ht="38.25" x14ac:dyDescent="0.25">
      <c r="B38" s="77" t="s">
        <v>411</v>
      </c>
      <c r="C38" s="77" t="s">
        <v>416</v>
      </c>
      <c r="D38" s="77" t="s">
        <v>426</v>
      </c>
      <c r="E38" s="77" t="s">
        <v>416</v>
      </c>
      <c r="F38" s="142">
        <v>4613207.4800000004</v>
      </c>
      <c r="G38" s="143">
        <v>0</v>
      </c>
      <c r="H38" s="143">
        <v>0</v>
      </c>
      <c r="I38" s="143">
        <v>0</v>
      </c>
      <c r="J38" s="143" t="s">
        <v>5</v>
      </c>
      <c r="K38" s="91" t="s">
        <v>201</v>
      </c>
      <c r="L38" s="77" t="s">
        <v>202</v>
      </c>
    </row>
    <row r="39" spans="2:12" ht="38.25" x14ac:dyDescent="0.25">
      <c r="B39" s="77" t="s">
        <v>411</v>
      </c>
      <c r="C39" s="77" t="s">
        <v>416</v>
      </c>
      <c r="D39" s="77" t="s">
        <v>427</v>
      </c>
      <c r="E39" s="77" t="s">
        <v>416</v>
      </c>
      <c r="F39" s="142">
        <v>2135273.92</v>
      </c>
      <c r="G39" s="143">
        <v>0</v>
      </c>
      <c r="H39" s="143">
        <v>0</v>
      </c>
      <c r="I39" s="143">
        <v>0</v>
      </c>
      <c r="J39" s="143" t="s">
        <v>5</v>
      </c>
      <c r="K39" s="91" t="s">
        <v>201</v>
      </c>
      <c r="L39" s="77" t="s">
        <v>202</v>
      </c>
    </row>
    <row r="40" spans="2:12" ht="15.75" thickBot="1" x14ac:dyDescent="0.3">
      <c r="B40" s="39"/>
      <c r="C40" s="39"/>
      <c r="D40" s="39"/>
      <c r="E40" s="39"/>
      <c r="F40" s="29"/>
      <c r="G40" s="29"/>
      <c r="H40" s="29"/>
      <c r="I40" s="29"/>
      <c r="J40" s="29"/>
      <c r="K40" s="21"/>
      <c r="L40" s="39"/>
    </row>
    <row r="41" spans="2:12" ht="15.75" thickBot="1" x14ac:dyDescent="0.3">
      <c r="B41" s="211" t="s">
        <v>549</v>
      </c>
      <c r="C41" s="212"/>
      <c r="D41" s="212"/>
      <c r="E41" s="212"/>
      <c r="F41" s="212"/>
      <c r="G41" s="212"/>
      <c r="H41" s="212"/>
      <c r="I41" s="212"/>
      <c r="J41" s="212"/>
      <c r="K41" s="212"/>
      <c r="L41" s="217"/>
    </row>
    <row r="42" spans="2:12" ht="15.75" x14ac:dyDescent="0.25">
      <c r="B42" s="252" t="s">
        <v>7</v>
      </c>
      <c r="C42" s="252" t="s">
        <v>10</v>
      </c>
      <c r="D42" s="253" t="s">
        <v>11</v>
      </c>
      <c r="E42" s="252" t="s">
        <v>8</v>
      </c>
      <c r="F42" s="255" t="s">
        <v>0</v>
      </c>
      <c r="G42" s="255"/>
      <c r="H42" s="255"/>
      <c r="I42" s="255"/>
      <c r="J42" s="255"/>
      <c r="K42" s="252" t="s">
        <v>6</v>
      </c>
      <c r="L42" s="252" t="s">
        <v>9</v>
      </c>
    </row>
    <row r="43" spans="2:12" ht="15.75" x14ac:dyDescent="0.25">
      <c r="B43" s="252"/>
      <c r="C43" s="252"/>
      <c r="D43" s="254"/>
      <c r="E43" s="252"/>
      <c r="F43" s="34" t="s">
        <v>1</v>
      </c>
      <c r="G43" s="34" t="s">
        <v>2</v>
      </c>
      <c r="H43" s="34" t="s">
        <v>3</v>
      </c>
      <c r="I43" s="34" t="s">
        <v>4</v>
      </c>
      <c r="J43" s="34" t="s">
        <v>5</v>
      </c>
      <c r="K43" s="252"/>
      <c r="L43" s="252"/>
    </row>
    <row r="44" spans="2:12" ht="204" x14ac:dyDescent="0.25">
      <c r="B44" s="77" t="s">
        <v>530</v>
      </c>
      <c r="C44" s="77" t="s">
        <v>838</v>
      </c>
      <c r="D44" s="77" t="s">
        <v>73</v>
      </c>
      <c r="E44" s="77" t="s">
        <v>531</v>
      </c>
      <c r="F44" s="30" t="s">
        <v>73</v>
      </c>
      <c r="G44" s="30" t="s">
        <v>73</v>
      </c>
      <c r="H44" s="30" t="s">
        <v>73</v>
      </c>
      <c r="I44" s="30" t="s">
        <v>73</v>
      </c>
      <c r="J44" s="30" t="s">
        <v>73</v>
      </c>
      <c r="K44" s="146" t="s">
        <v>555</v>
      </c>
      <c r="L44" s="77" t="s">
        <v>532</v>
      </c>
    </row>
    <row r="45" spans="2:12" ht="127.5" x14ac:dyDescent="0.25">
      <c r="B45" s="87" t="s">
        <v>533</v>
      </c>
      <c r="C45" s="77" t="s">
        <v>839</v>
      </c>
      <c r="D45" s="77" t="s">
        <v>73</v>
      </c>
      <c r="E45" s="77" t="s">
        <v>840</v>
      </c>
      <c r="F45" s="30" t="s">
        <v>73</v>
      </c>
      <c r="G45" s="30" t="s">
        <v>73</v>
      </c>
      <c r="H45" s="30" t="s">
        <v>73</v>
      </c>
      <c r="I45" s="30" t="s">
        <v>73</v>
      </c>
      <c r="J45" s="30" t="s">
        <v>73</v>
      </c>
      <c r="K45" s="77" t="s">
        <v>534</v>
      </c>
      <c r="L45" s="77" t="s">
        <v>841</v>
      </c>
    </row>
    <row r="46" spans="2:12" ht="63.75" x14ac:dyDescent="0.25">
      <c r="B46" s="101" t="s">
        <v>550</v>
      </c>
      <c r="C46" s="107" t="s">
        <v>842</v>
      </c>
      <c r="D46" s="77" t="s">
        <v>73</v>
      </c>
      <c r="E46" s="77" t="s">
        <v>535</v>
      </c>
      <c r="F46" s="30" t="s">
        <v>73</v>
      </c>
      <c r="G46" s="30" t="s">
        <v>73</v>
      </c>
      <c r="H46" s="30" t="s">
        <v>73</v>
      </c>
      <c r="I46" s="30" t="s">
        <v>73</v>
      </c>
      <c r="J46" s="30" t="s">
        <v>73</v>
      </c>
      <c r="K46" s="77" t="s">
        <v>536</v>
      </c>
      <c r="L46" s="77" t="s">
        <v>537</v>
      </c>
    </row>
    <row r="47" spans="2:12" ht="114.75" x14ac:dyDescent="0.25">
      <c r="B47" s="101" t="s">
        <v>551</v>
      </c>
      <c r="C47" s="107" t="s">
        <v>843</v>
      </c>
      <c r="D47" s="77" t="s">
        <v>73</v>
      </c>
      <c r="E47" s="77" t="s">
        <v>538</v>
      </c>
      <c r="F47" s="30" t="s">
        <v>73</v>
      </c>
      <c r="G47" s="30" t="s">
        <v>73</v>
      </c>
      <c r="H47" s="30" t="s">
        <v>73</v>
      </c>
      <c r="I47" s="30" t="s">
        <v>73</v>
      </c>
      <c r="J47" s="30" t="s">
        <v>73</v>
      </c>
      <c r="K47" s="77" t="s">
        <v>539</v>
      </c>
      <c r="L47" s="77" t="s">
        <v>540</v>
      </c>
    </row>
    <row r="48" spans="2:12" ht="76.5" x14ac:dyDescent="0.25">
      <c r="B48" s="101" t="s">
        <v>552</v>
      </c>
      <c r="C48" s="107" t="s">
        <v>844</v>
      </c>
      <c r="D48" s="77" t="s">
        <v>73</v>
      </c>
      <c r="E48" s="77" t="s">
        <v>541</v>
      </c>
      <c r="F48" s="30" t="s">
        <v>73</v>
      </c>
      <c r="G48" s="30" t="s">
        <v>73</v>
      </c>
      <c r="H48" s="30" t="s">
        <v>73</v>
      </c>
      <c r="I48" s="30" t="s">
        <v>73</v>
      </c>
      <c r="J48" s="30" t="s">
        <v>73</v>
      </c>
      <c r="K48" s="77" t="s">
        <v>542</v>
      </c>
      <c r="L48" s="77" t="s">
        <v>845</v>
      </c>
    </row>
    <row r="49" spans="2:12" ht="63.75" x14ac:dyDescent="0.25">
      <c r="B49" s="101" t="s">
        <v>553</v>
      </c>
      <c r="C49" s="107" t="s">
        <v>543</v>
      </c>
      <c r="D49" s="77" t="s">
        <v>544</v>
      </c>
      <c r="E49" s="77" t="s">
        <v>846</v>
      </c>
      <c r="F49" s="48">
        <v>450000</v>
      </c>
      <c r="G49" s="30" t="s">
        <v>73</v>
      </c>
      <c r="H49" s="30" t="s">
        <v>73</v>
      </c>
      <c r="I49" s="48" t="s">
        <v>545</v>
      </c>
      <c r="J49" s="30" t="s">
        <v>73</v>
      </c>
      <c r="K49" s="77" t="s">
        <v>546</v>
      </c>
      <c r="L49" s="77" t="s">
        <v>532</v>
      </c>
    </row>
    <row r="50" spans="2:12" ht="127.5" x14ac:dyDescent="0.25">
      <c r="B50" s="101" t="s">
        <v>554</v>
      </c>
      <c r="C50" s="107" t="s">
        <v>847</v>
      </c>
      <c r="D50" s="77" t="s">
        <v>848</v>
      </c>
      <c r="E50" s="77" t="s">
        <v>849</v>
      </c>
      <c r="F50" s="48">
        <v>100000</v>
      </c>
      <c r="G50" s="30" t="s">
        <v>73</v>
      </c>
      <c r="H50" s="30" t="s">
        <v>73</v>
      </c>
      <c r="I50" s="48">
        <v>100000</v>
      </c>
      <c r="J50" s="30" t="s">
        <v>73</v>
      </c>
      <c r="K50" s="77" t="s">
        <v>547</v>
      </c>
      <c r="L50" s="77" t="s">
        <v>548</v>
      </c>
    </row>
    <row r="51" spans="2:12" ht="15.75" thickBot="1" x14ac:dyDescent="0.3">
      <c r="B51" s="39"/>
      <c r="C51" s="39"/>
      <c r="D51" s="39"/>
      <c r="E51" s="39"/>
      <c r="F51" s="29"/>
      <c r="G51" s="29"/>
      <c r="H51" s="29"/>
      <c r="I51" s="29"/>
      <c r="J51" s="29"/>
      <c r="K51" s="21"/>
      <c r="L51" s="39"/>
    </row>
    <row r="52" spans="2:12" ht="15.75" thickBot="1" x14ac:dyDescent="0.3">
      <c r="B52" s="256" t="s">
        <v>652</v>
      </c>
      <c r="C52" s="257"/>
      <c r="D52" s="257"/>
      <c r="E52" s="257"/>
      <c r="F52" s="257"/>
      <c r="G52" s="257"/>
      <c r="H52" s="257"/>
      <c r="I52" s="257"/>
      <c r="J52" s="257"/>
      <c r="K52" s="257"/>
      <c r="L52" s="258"/>
    </row>
    <row r="53" spans="2:12" x14ac:dyDescent="0.25">
      <c r="B53" s="235" t="s">
        <v>653</v>
      </c>
      <c r="C53" s="235" t="s">
        <v>10</v>
      </c>
      <c r="D53" s="259" t="s">
        <v>11</v>
      </c>
      <c r="E53" s="235" t="s">
        <v>8</v>
      </c>
      <c r="F53" s="260" t="s">
        <v>0</v>
      </c>
      <c r="G53" s="260"/>
      <c r="H53" s="260"/>
      <c r="I53" s="260"/>
      <c r="J53" s="260"/>
      <c r="K53" s="235" t="s">
        <v>6</v>
      </c>
      <c r="L53" s="235" t="s">
        <v>9</v>
      </c>
    </row>
    <row r="54" spans="2:12" x14ac:dyDescent="0.25">
      <c r="B54" s="235"/>
      <c r="C54" s="235"/>
      <c r="D54" s="236"/>
      <c r="E54" s="235"/>
      <c r="F54" s="20" t="s">
        <v>1</v>
      </c>
      <c r="G54" s="20" t="s">
        <v>2</v>
      </c>
      <c r="H54" s="20" t="s">
        <v>3</v>
      </c>
      <c r="I54" s="20" t="s">
        <v>4</v>
      </c>
      <c r="J54" s="20" t="s">
        <v>5</v>
      </c>
      <c r="K54" s="235"/>
      <c r="L54" s="235"/>
    </row>
    <row r="55" spans="2:12" ht="38.25" x14ac:dyDescent="0.25">
      <c r="B55" s="62" t="s">
        <v>850</v>
      </c>
      <c r="C55" s="62" t="s">
        <v>851</v>
      </c>
      <c r="D55" s="62" t="s">
        <v>852</v>
      </c>
      <c r="E55" s="62" t="s">
        <v>654</v>
      </c>
      <c r="F55" s="30" t="s">
        <v>853</v>
      </c>
      <c r="G55" s="147" t="s">
        <v>73</v>
      </c>
      <c r="H55" s="30" t="s">
        <v>853</v>
      </c>
      <c r="I55" s="147" t="s">
        <v>73</v>
      </c>
      <c r="J55" s="147" t="s">
        <v>73</v>
      </c>
      <c r="K55" s="62" t="s">
        <v>655</v>
      </c>
      <c r="L55" s="62" t="s">
        <v>656</v>
      </c>
    </row>
    <row r="56" spans="2:12" ht="38.25" x14ac:dyDescent="0.25">
      <c r="B56" s="62" t="s">
        <v>657</v>
      </c>
      <c r="C56" s="62" t="s">
        <v>658</v>
      </c>
      <c r="D56" s="62" t="s">
        <v>659</v>
      </c>
      <c r="E56" s="62" t="s">
        <v>660</v>
      </c>
      <c r="F56" s="147" t="s">
        <v>73</v>
      </c>
      <c r="G56" s="147" t="s">
        <v>73</v>
      </c>
      <c r="H56" s="147" t="s">
        <v>73</v>
      </c>
      <c r="I56" s="147" t="s">
        <v>73</v>
      </c>
      <c r="J56" s="147" t="s">
        <v>73</v>
      </c>
      <c r="K56" s="62" t="s">
        <v>655</v>
      </c>
      <c r="L56" s="62" t="s">
        <v>656</v>
      </c>
    </row>
    <row r="57" spans="2:12" ht="38.25" x14ac:dyDescent="0.25">
      <c r="B57" s="62" t="s">
        <v>661</v>
      </c>
      <c r="C57" s="62" t="s">
        <v>854</v>
      </c>
      <c r="D57" s="62" t="s">
        <v>659</v>
      </c>
      <c r="E57" s="62" t="s">
        <v>855</v>
      </c>
      <c r="F57" s="48">
        <v>20000</v>
      </c>
      <c r="G57" s="48">
        <v>0</v>
      </c>
      <c r="H57" s="48">
        <v>20000</v>
      </c>
      <c r="I57" s="48">
        <v>0</v>
      </c>
      <c r="J57" s="48">
        <v>0</v>
      </c>
      <c r="K57" s="62" t="s">
        <v>662</v>
      </c>
      <c r="L57" s="62" t="s">
        <v>656</v>
      </c>
    </row>
    <row r="58" spans="2:12" ht="38.25" x14ac:dyDescent="0.25">
      <c r="B58" s="62" t="s">
        <v>663</v>
      </c>
      <c r="C58" s="62" t="s">
        <v>664</v>
      </c>
      <c r="D58" s="62" t="s">
        <v>665</v>
      </c>
      <c r="E58" s="62" t="s">
        <v>666</v>
      </c>
      <c r="F58" s="48">
        <v>20000</v>
      </c>
      <c r="G58" s="48">
        <v>0</v>
      </c>
      <c r="H58" s="48">
        <v>0</v>
      </c>
      <c r="I58" s="48">
        <v>20000</v>
      </c>
      <c r="J58" s="48">
        <v>0</v>
      </c>
      <c r="K58" s="62" t="s">
        <v>662</v>
      </c>
      <c r="L58" s="62" t="s">
        <v>856</v>
      </c>
    </row>
    <row r="59" spans="2:12" ht="38.25" x14ac:dyDescent="0.25">
      <c r="B59" s="62" t="s">
        <v>857</v>
      </c>
      <c r="C59" s="62" t="s">
        <v>858</v>
      </c>
      <c r="D59" s="62" t="s">
        <v>667</v>
      </c>
      <c r="E59" s="62" t="s">
        <v>660</v>
      </c>
      <c r="F59" s="30" t="s">
        <v>853</v>
      </c>
      <c r="G59" s="147" t="s">
        <v>73</v>
      </c>
      <c r="H59" s="30" t="s">
        <v>853</v>
      </c>
      <c r="I59" s="147" t="s">
        <v>73</v>
      </c>
      <c r="J59" s="147" t="s">
        <v>73</v>
      </c>
      <c r="K59" s="62" t="s">
        <v>668</v>
      </c>
      <c r="L59" s="62" t="s">
        <v>656</v>
      </c>
    </row>
    <row r="60" spans="2:12" ht="76.5" x14ac:dyDescent="0.25">
      <c r="B60" s="62" t="s">
        <v>669</v>
      </c>
      <c r="C60" s="62" t="s">
        <v>670</v>
      </c>
      <c r="D60" s="62" t="s">
        <v>671</v>
      </c>
      <c r="E60" s="62" t="s">
        <v>678</v>
      </c>
      <c r="F60" s="48">
        <v>200000</v>
      </c>
      <c r="G60" s="48">
        <v>0</v>
      </c>
      <c r="H60" s="48">
        <v>200000</v>
      </c>
      <c r="I60" s="48">
        <v>0</v>
      </c>
      <c r="J60" s="48">
        <v>0</v>
      </c>
      <c r="K60" s="62" t="s">
        <v>672</v>
      </c>
      <c r="L60" s="62" t="s">
        <v>656</v>
      </c>
    </row>
    <row r="61" spans="2:12" ht="38.25" x14ac:dyDescent="0.25">
      <c r="B61" s="62" t="s">
        <v>859</v>
      </c>
      <c r="C61" s="62" t="s">
        <v>860</v>
      </c>
      <c r="D61" s="62" t="s">
        <v>673</v>
      </c>
      <c r="E61" s="62" t="s">
        <v>861</v>
      </c>
      <c r="F61" s="48">
        <v>80000</v>
      </c>
      <c r="G61" s="48">
        <v>0</v>
      </c>
      <c r="H61" s="48">
        <v>80000</v>
      </c>
      <c r="I61" s="48">
        <v>0</v>
      </c>
      <c r="J61" s="48">
        <v>0</v>
      </c>
      <c r="K61" s="62" t="s">
        <v>674</v>
      </c>
      <c r="L61" s="62" t="s">
        <v>656</v>
      </c>
    </row>
    <row r="62" spans="2:12" ht="38.25" x14ac:dyDescent="0.25">
      <c r="B62" s="62" t="s">
        <v>675</v>
      </c>
      <c r="C62" s="62" t="s">
        <v>658</v>
      </c>
      <c r="D62" s="62" t="s">
        <v>676</v>
      </c>
      <c r="E62" s="62" t="s">
        <v>654</v>
      </c>
      <c r="F62" s="30" t="s">
        <v>853</v>
      </c>
      <c r="G62" s="147" t="s">
        <v>73</v>
      </c>
      <c r="H62" s="30" t="s">
        <v>853</v>
      </c>
      <c r="I62" s="147" t="s">
        <v>73</v>
      </c>
      <c r="J62" s="147" t="s">
        <v>73</v>
      </c>
      <c r="K62" s="62" t="s">
        <v>677</v>
      </c>
      <c r="L62" s="62" t="s">
        <v>656</v>
      </c>
    </row>
    <row r="63" spans="2:12" x14ac:dyDescent="0.25">
      <c r="B63" s="39"/>
      <c r="C63" s="39"/>
      <c r="D63" s="39"/>
      <c r="E63" s="39"/>
      <c r="F63" s="29"/>
      <c r="G63" s="29"/>
      <c r="H63" s="29"/>
      <c r="I63" s="29"/>
      <c r="J63" s="29"/>
      <c r="K63" s="21"/>
      <c r="L63" s="39"/>
    </row>
    <row r="64" spans="2:12" ht="15.75" thickBot="1" x14ac:dyDescent="0.3">
      <c r="B64" s="21"/>
      <c r="C64" s="39"/>
      <c r="D64" s="40"/>
      <c r="E64" s="29"/>
      <c r="F64" s="29"/>
      <c r="G64" s="29"/>
      <c r="H64" s="29"/>
      <c r="I64" s="29"/>
      <c r="J64" s="29"/>
      <c r="K64" s="21"/>
      <c r="L64" s="39"/>
    </row>
    <row r="65" spans="2:12" ht="15.75" thickBot="1" x14ac:dyDescent="0.3">
      <c r="B65" s="246" t="s">
        <v>309</v>
      </c>
      <c r="C65" s="247"/>
      <c r="D65" s="247"/>
      <c r="E65" s="247"/>
      <c r="F65" s="247"/>
      <c r="G65" s="247"/>
      <c r="H65" s="247"/>
      <c r="I65" s="247"/>
      <c r="J65" s="247"/>
      <c r="K65" s="247"/>
      <c r="L65" s="248"/>
    </row>
    <row r="66" spans="2:12" ht="15.75" thickBot="1" x14ac:dyDescent="0.3">
      <c r="B66" s="246" t="s">
        <v>204</v>
      </c>
      <c r="C66" s="247"/>
      <c r="D66" s="247"/>
      <c r="E66" s="247"/>
      <c r="F66" s="247"/>
      <c r="G66" s="247"/>
      <c r="H66" s="247"/>
      <c r="I66" s="247"/>
      <c r="J66" s="247"/>
      <c r="K66" s="247"/>
      <c r="L66" s="248"/>
    </row>
    <row r="67" spans="2:12" x14ac:dyDescent="0.25">
      <c r="B67" s="236" t="s">
        <v>7</v>
      </c>
      <c r="C67" s="236" t="s">
        <v>10</v>
      </c>
      <c r="D67" s="240" t="s">
        <v>11</v>
      </c>
      <c r="E67" s="236" t="s">
        <v>8</v>
      </c>
      <c r="F67" s="241" t="s">
        <v>0</v>
      </c>
      <c r="G67" s="241"/>
      <c r="H67" s="241"/>
      <c r="I67" s="241"/>
      <c r="J67" s="241"/>
      <c r="K67" s="236" t="s">
        <v>6</v>
      </c>
      <c r="L67" s="236" t="s">
        <v>9</v>
      </c>
    </row>
    <row r="68" spans="2:12" x14ac:dyDescent="0.25">
      <c r="B68" s="235"/>
      <c r="C68" s="235"/>
      <c r="D68" s="236"/>
      <c r="E68" s="235"/>
      <c r="F68" s="20" t="s">
        <v>1</v>
      </c>
      <c r="G68" s="20" t="s">
        <v>2</v>
      </c>
      <c r="H68" s="20" t="s">
        <v>3</v>
      </c>
      <c r="I68" s="20" t="s">
        <v>4</v>
      </c>
      <c r="J68" s="20" t="s">
        <v>5</v>
      </c>
      <c r="K68" s="235"/>
      <c r="L68" s="235"/>
    </row>
    <row r="69" spans="2:12" ht="204" x14ac:dyDescent="0.25">
      <c r="B69" s="81" t="s">
        <v>205</v>
      </c>
      <c r="C69" s="148" t="s">
        <v>206</v>
      </c>
      <c r="D69" s="81" t="s">
        <v>862</v>
      </c>
      <c r="E69" s="81" t="s">
        <v>207</v>
      </c>
      <c r="F69" s="55"/>
      <c r="G69" s="55"/>
      <c r="H69" s="56" t="s">
        <v>115</v>
      </c>
      <c r="I69" s="55"/>
      <c r="J69" s="55"/>
      <c r="K69" s="81" t="s">
        <v>208</v>
      </c>
      <c r="L69" s="149" t="s">
        <v>863</v>
      </c>
    </row>
    <row r="70" spans="2:12" ht="280.5" x14ac:dyDescent="0.25">
      <c r="B70" s="81" t="s">
        <v>209</v>
      </c>
      <c r="C70" s="148" t="s">
        <v>210</v>
      </c>
      <c r="D70" s="81" t="s">
        <v>864</v>
      </c>
      <c r="E70" s="81" t="s">
        <v>211</v>
      </c>
      <c r="F70" s="55"/>
      <c r="G70" s="55"/>
      <c r="H70" s="56" t="s">
        <v>115</v>
      </c>
      <c r="I70" s="55"/>
      <c r="J70" s="55"/>
      <c r="K70" s="81" t="s">
        <v>208</v>
      </c>
      <c r="L70" s="149" t="s">
        <v>863</v>
      </c>
    </row>
    <row r="71" spans="2:12" ht="127.5" x14ac:dyDescent="0.25">
      <c r="B71" s="81" t="s">
        <v>212</v>
      </c>
      <c r="C71" s="148" t="s">
        <v>213</v>
      </c>
      <c r="D71" s="81" t="s">
        <v>865</v>
      </c>
      <c r="E71" s="81" t="s">
        <v>214</v>
      </c>
      <c r="F71" s="55"/>
      <c r="G71" s="55"/>
      <c r="H71" s="56" t="s">
        <v>115</v>
      </c>
      <c r="I71" s="55"/>
      <c r="J71" s="55"/>
      <c r="K71" s="81" t="s">
        <v>208</v>
      </c>
      <c r="L71" s="149" t="s">
        <v>863</v>
      </c>
    </row>
    <row r="72" spans="2:12" ht="127.5" x14ac:dyDescent="0.25">
      <c r="B72" s="81" t="s">
        <v>215</v>
      </c>
      <c r="C72" s="148" t="s">
        <v>216</v>
      </c>
      <c r="D72" s="81" t="s">
        <v>866</v>
      </c>
      <c r="E72" s="81" t="s">
        <v>217</v>
      </c>
      <c r="F72" s="55"/>
      <c r="G72" s="55"/>
      <c r="H72" s="56" t="s">
        <v>115</v>
      </c>
      <c r="I72" s="55"/>
      <c r="J72" s="55"/>
      <c r="K72" s="81" t="s">
        <v>208</v>
      </c>
      <c r="L72" s="149" t="s">
        <v>863</v>
      </c>
    </row>
    <row r="73" spans="2:12" ht="127.5" x14ac:dyDescent="0.25">
      <c r="B73" s="81" t="s">
        <v>218</v>
      </c>
      <c r="C73" s="148" t="s">
        <v>219</v>
      </c>
      <c r="D73" s="81" t="s">
        <v>867</v>
      </c>
      <c r="E73" s="81" t="s">
        <v>220</v>
      </c>
      <c r="F73" s="55"/>
      <c r="G73" s="55"/>
      <c r="H73" s="56" t="s">
        <v>115</v>
      </c>
      <c r="I73" s="55"/>
      <c r="J73" s="55"/>
      <c r="K73" s="81" t="s">
        <v>208</v>
      </c>
      <c r="L73" s="149" t="s">
        <v>863</v>
      </c>
    </row>
    <row r="74" spans="2:12" ht="127.5" x14ac:dyDescent="0.25">
      <c r="B74" s="81" t="s">
        <v>221</v>
      </c>
      <c r="C74" s="148" t="s">
        <v>222</v>
      </c>
      <c r="D74" s="81" t="s">
        <v>223</v>
      </c>
      <c r="E74" s="81" t="s">
        <v>224</v>
      </c>
      <c r="F74" s="55"/>
      <c r="G74" s="55"/>
      <c r="H74" s="56"/>
      <c r="I74" s="56" t="s">
        <v>115</v>
      </c>
      <c r="J74" s="55"/>
      <c r="K74" s="81" t="s">
        <v>208</v>
      </c>
      <c r="L74" s="149" t="s">
        <v>863</v>
      </c>
    </row>
    <row r="75" spans="2:12" s="41" customFormat="1" x14ac:dyDescent="0.25">
      <c r="B75" s="249" t="s">
        <v>428</v>
      </c>
      <c r="C75" s="250"/>
      <c r="D75" s="250"/>
      <c r="E75" s="250"/>
      <c r="F75" s="250"/>
      <c r="G75" s="250"/>
      <c r="H75" s="250"/>
      <c r="I75" s="250"/>
      <c r="J75" s="250"/>
      <c r="K75" s="250"/>
      <c r="L75" s="251"/>
    </row>
    <row r="76" spans="2:12" ht="38.25" x14ac:dyDescent="0.25">
      <c r="B76" s="148" t="s">
        <v>225</v>
      </c>
      <c r="C76" s="148" t="s">
        <v>868</v>
      </c>
      <c r="D76" s="148" t="s">
        <v>226</v>
      </c>
      <c r="E76" s="148" t="s">
        <v>227</v>
      </c>
      <c r="F76" s="53"/>
      <c r="G76" s="53"/>
      <c r="H76" s="57" t="s">
        <v>115</v>
      </c>
      <c r="I76" s="57"/>
      <c r="J76" s="53"/>
      <c r="K76" s="81" t="s">
        <v>208</v>
      </c>
      <c r="L76" s="149" t="s">
        <v>228</v>
      </c>
    </row>
    <row r="77" spans="2:12" ht="38.25" x14ac:dyDescent="0.25">
      <c r="B77" s="148" t="s">
        <v>229</v>
      </c>
      <c r="C77" s="148" t="s">
        <v>869</v>
      </c>
      <c r="D77" s="148" t="s">
        <v>870</v>
      </c>
      <c r="E77" s="148" t="s">
        <v>227</v>
      </c>
      <c r="F77" s="53"/>
      <c r="G77" s="53"/>
      <c r="H77" s="57"/>
      <c r="I77" s="57" t="s">
        <v>115</v>
      </c>
      <c r="J77" s="53"/>
      <c r="K77" s="81" t="s">
        <v>208</v>
      </c>
      <c r="L77" s="149" t="s">
        <v>230</v>
      </c>
    </row>
    <row r="78" spans="2:12" s="41" customFormat="1" x14ac:dyDescent="0.25">
      <c r="B78" s="249" t="s">
        <v>231</v>
      </c>
      <c r="C78" s="250"/>
      <c r="D78" s="250"/>
      <c r="E78" s="250"/>
      <c r="F78" s="250"/>
      <c r="G78" s="250"/>
      <c r="H78" s="250"/>
      <c r="I78" s="250"/>
      <c r="J78" s="250"/>
      <c r="K78" s="250"/>
      <c r="L78" s="251"/>
    </row>
    <row r="79" spans="2:12" ht="51" x14ac:dyDescent="0.25">
      <c r="B79" s="81" t="s">
        <v>232</v>
      </c>
      <c r="C79" s="81" t="s">
        <v>233</v>
      </c>
      <c r="D79" s="81" t="s">
        <v>234</v>
      </c>
      <c r="E79" s="81" t="s">
        <v>235</v>
      </c>
      <c r="F79" s="54"/>
      <c r="G79" s="54"/>
      <c r="H79" s="57"/>
      <c r="I79" s="57" t="s">
        <v>115</v>
      </c>
      <c r="J79" s="54"/>
      <c r="K79" s="81" t="s">
        <v>236</v>
      </c>
      <c r="L79" s="149" t="s">
        <v>237</v>
      </c>
    </row>
    <row r="80" spans="2:12" ht="89.25" x14ac:dyDescent="0.25">
      <c r="B80" s="148" t="s">
        <v>238</v>
      </c>
      <c r="C80" s="81" t="s">
        <v>239</v>
      </c>
      <c r="D80" s="81" t="s">
        <v>240</v>
      </c>
      <c r="E80" s="81" t="s">
        <v>241</v>
      </c>
      <c r="F80" s="54"/>
      <c r="G80" s="54"/>
      <c r="H80" s="57" t="s">
        <v>115</v>
      </c>
      <c r="I80" s="54"/>
      <c r="J80" s="54"/>
      <c r="K80" s="81" t="s">
        <v>242</v>
      </c>
      <c r="L80" s="149" t="s">
        <v>237</v>
      </c>
    </row>
    <row r="81" spans="2:12" ht="38.25" x14ac:dyDescent="0.25">
      <c r="B81" s="148" t="s">
        <v>243</v>
      </c>
      <c r="C81" s="81" t="s">
        <v>244</v>
      </c>
      <c r="D81" s="81" t="s">
        <v>245</v>
      </c>
      <c r="E81" s="81" t="s">
        <v>246</v>
      </c>
      <c r="F81" s="54"/>
      <c r="G81" s="54"/>
      <c r="H81" s="57" t="s">
        <v>115</v>
      </c>
      <c r="I81" s="57" t="s">
        <v>115</v>
      </c>
      <c r="J81" s="54"/>
      <c r="K81" s="81" t="s">
        <v>208</v>
      </c>
      <c r="L81" s="149" t="s">
        <v>237</v>
      </c>
    </row>
    <row r="82" spans="2:12" ht="63.75" x14ac:dyDescent="0.25">
      <c r="B82" s="148" t="s">
        <v>230</v>
      </c>
      <c r="C82" s="81" t="s">
        <v>247</v>
      </c>
      <c r="D82" s="81" t="s">
        <v>248</v>
      </c>
      <c r="E82" s="81" t="s">
        <v>249</v>
      </c>
      <c r="F82" s="54"/>
      <c r="G82" s="54"/>
      <c r="H82" s="54"/>
      <c r="I82" s="54"/>
      <c r="J82" s="54"/>
      <c r="K82" s="81" t="s">
        <v>208</v>
      </c>
      <c r="L82" s="149" t="s">
        <v>237</v>
      </c>
    </row>
    <row r="83" spans="2:12" ht="127.5" x14ac:dyDescent="0.25">
      <c r="B83" s="148" t="s">
        <v>250</v>
      </c>
      <c r="C83" s="148" t="s">
        <v>251</v>
      </c>
      <c r="D83" s="148" t="s">
        <v>252</v>
      </c>
      <c r="E83" s="81" t="s">
        <v>253</v>
      </c>
      <c r="F83" s="54"/>
      <c r="G83" s="54"/>
      <c r="H83" s="54"/>
      <c r="I83" s="57" t="s">
        <v>115</v>
      </c>
      <c r="J83" s="54"/>
      <c r="K83" s="148" t="s">
        <v>254</v>
      </c>
      <c r="L83" s="149" t="s">
        <v>237</v>
      </c>
    </row>
    <row r="84" spans="2:12" ht="191.25" x14ac:dyDescent="0.25">
      <c r="B84" s="148" t="s">
        <v>255</v>
      </c>
      <c r="C84" s="148" t="s">
        <v>256</v>
      </c>
      <c r="D84" s="148" t="s">
        <v>257</v>
      </c>
      <c r="E84" s="81" t="s">
        <v>258</v>
      </c>
      <c r="F84" s="54"/>
      <c r="G84" s="54"/>
      <c r="H84" s="54"/>
      <c r="I84" s="57" t="s">
        <v>115</v>
      </c>
      <c r="J84" s="54"/>
      <c r="K84" s="148" t="s">
        <v>254</v>
      </c>
      <c r="L84" s="149" t="s">
        <v>237</v>
      </c>
    </row>
    <row r="85" spans="2:12" ht="204" x14ac:dyDescent="0.25">
      <c r="B85" s="148" t="s">
        <v>259</v>
      </c>
      <c r="C85" s="148" t="s">
        <v>871</v>
      </c>
      <c r="D85" s="148" t="s">
        <v>260</v>
      </c>
      <c r="E85" s="81" t="s">
        <v>261</v>
      </c>
      <c r="F85" s="54"/>
      <c r="G85" s="54"/>
      <c r="H85" s="54"/>
      <c r="I85" s="57" t="s">
        <v>115</v>
      </c>
      <c r="J85" s="54"/>
      <c r="K85" s="148" t="s">
        <v>254</v>
      </c>
      <c r="L85" s="149" t="s">
        <v>237</v>
      </c>
    </row>
    <row r="86" spans="2:12" ht="178.5" x14ac:dyDescent="0.25">
      <c r="B86" s="148" t="s">
        <v>262</v>
      </c>
      <c r="C86" s="148" t="s">
        <v>872</v>
      </c>
      <c r="D86" s="148" t="s">
        <v>263</v>
      </c>
      <c r="E86" s="81" t="s">
        <v>264</v>
      </c>
      <c r="F86" s="54"/>
      <c r="G86" s="54"/>
      <c r="H86" s="54"/>
      <c r="I86" s="57" t="s">
        <v>115</v>
      </c>
      <c r="J86" s="54"/>
      <c r="K86" s="148" t="s">
        <v>254</v>
      </c>
      <c r="L86" s="149" t="s">
        <v>237</v>
      </c>
    </row>
    <row r="87" spans="2:12" s="41" customFormat="1" x14ac:dyDescent="0.25">
      <c r="B87" s="249" t="s">
        <v>265</v>
      </c>
      <c r="C87" s="250"/>
      <c r="D87" s="250"/>
      <c r="E87" s="250"/>
      <c r="F87" s="250"/>
      <c r="G87" s="250"/>
      <c r="H87" s="250"/>
      <c r="I87" s="250"/>
      <c r="J87" s="250"/>
      <c r="K87" s="250"/>
      <c r="L87" s="251"/>
    </row>
    <row r="88" spans="2:12" ht="38.25" x14ac:dyDescent="0.25">
      <c r="B88" s="148" t="s">
        <v>266</v>
      </c>
      <c r="C88" s="148" t="s">
        <v>267</v>
      </c>
      <c r="D88" s="148" t="s">
        <v>268</v>
      </c>
      <c r="E88" s="148" t="s">
        <v>269</v>
      </c>
      <c r="F88" s="58"/>
      <c r="G88" s="58"/>
      <c r="H88" s="58"/>
      <c r="I88" s="57" t="s">
        <v>115</v>
      </c>
      <c r="J88" s="58"/>
      <c r="K88" s="148" t="s">
        <v>208</v>
      </c>
      <c r="L88" s="149" t="s">
        <v>270</v>
      </c>
    </row>
    <row r="89" spans="2:12" ht="38.25" x14ac:dyDescent="0.25">
      <c r="B89" s="148" t="s">
        <v>271</v>
      </c>
      <c r="C89" s="148" t="s">
        <v>272</v>
      </c>
      <c r="D89" s="148" t="s">
        <v>273</v>
      </c>
      <c r="E89" s="148" t="s">
        <v>274</v>
      </c>
      <c r="F89" s="59">
        <v>20784</v>
      </c>
      <c r="G89" s="58"/>
      <c r="H89" s="58"/>
      <c r="I89" s="59">
        <v>20784</v>
      </c>
      <c r="J89" s="58"/>
      <c r="K89" s="81" t="s">
        <v>208</v>
      </c>
      <c r="L89" s="149" t="s">
        <v>270</v>
      </c>
    </row>
    <row r="90" spans="2:12" ht="38.25" x14ac:dyDescent="0.25">
      <c r="B90" s="148" t="s">
        <v>275</v>
      </c>
      <c r="C90" s="148" t="s">
        <v>276</v>
      </c>
      <c r="D90" s="148" t="s">
        <v>277</v>
      </c>
      <c r="E90" s="148" t="s">
        <v>278</v>
      </c>
      <c r="F90" s="58"/>
      <c r="G90" s="58"/>
      <c r="H90" s="58"/>
      <c r="I90" s="57" t="s">
        <v>115</v>
      </c>
      <c r="J90" s="58"/>
      <c r="K90" s="81" t="s">
        <v>208</v>
      </c>
      <c r="L90" s="149" t="s">
        <v>270</v>
      </c>
    </row>
    <row r="91" spans="2:12" ht="51" x14ac:dyDescent="0.25">
      <c r="B91" s="148" t="s">
        <v>279</v>
      </c>
      <c r="C91" s="148" t="s">
        <v>280</v>
      </c>
      <c r="D91" s="148" t="s">
        <v>281</v>
      </c>
      <c r="E91" s="148" t="s">
        <v>282</v>
      </c>
      <c r="F91" s="59">
        <v>16500</v>
      </c>
      <c r="G91" s="58"/>
      <c r="H91" s="58"/>
      <c r="I91" s="59">
        <v>16500</v>
      </c>
      <c r="J91" s="58"/>
      <c r="K91" s="81" t="s">
        <v>208</v>
      </c>
      <c r="L91" s="149" t="s">
        <v>270</v>
      </c>
    </row>
    <row r="92" spans="2:12" ht="51" x14ac:dyDescent="0.25">
      <c r="B92" s="148" t="s">
        <v>283</v>
      </c>
      <c r="C92" s="148" t="s">
        <v>284</v>
      </c>
      <c r="D92" s="148" t="s">
        <v>285</v>
      </c>
      <c r="E92" s="148" t="s">
        <v>286</v>
      </c>
      <c r="F92" s="58"/>
      <c r="G92" s="58"/>
      <c r="H92" s="58"/>
      <c r="I92" s="57" t="s">
        <v>115</v>
      </c>
      <c r="J92" s="58"/>
      <c r="K92" s="81" t="s">
        <v>208</v>
      </c>
      <c r="L92" s="149" t="s">
        <v>270</v>
      </c>
    </row>
    <row r="93" spans="2:12" ht="38.25" x14ac:dyDescent="0.25">
      <c r="B93" s="148" t="s">
        <v>287</v>
      </c>
      <c r="C93" s="148" t="s">
        <v>288</v>
      </c>
      <c r="D93" s="148" t="s">
        <v>289</v>
      </c>
      <c r="E93" s="148" t="s">
        <v>290</v>
      </c>
      <c r="F93" s="58"/>
      <c r="G93" s="58"/>
      <c r="H93" s="58"/>
      <c r="I93" s="57" t="s">
        <v>115</v>
      </c>
      <c r="J93" s="58"/>
      <c r="K93" s="81" t="s">
        <v>208</v>
      </c>
      <c r="L93" s="149" t="s">
        <v>270</v>
      </c>
    </row>
    <row r="94" spans="2:12" ht="38.25" x14ac:dyDescent="0.25">
      <c r="B94" s="148" t="s">
        <v>291</v>
      </c>
      <c r="C94" s="148" t="s">
        <v>292</v>
      </c>
      <c r="D94" s="148" t="s">
        <v>293</v>
      </c>
      <c r="E94" s="148" t="s">
        <v>294</v>
      </c>
      <c r="F94" s="58"/>
      <c r="G94" s="58"/>
      <c r="H94" s="58"/>
      <c r="I94" s="57" t="s">
        <v>115</v>
      </c>
      <c r="J94" s="58"/>
      <c r="K94" s="81" t="s">
        <v>208</v>
      </c>
      <c r="L94" s="149" t="s">
        <v>270</v>
      </c>
    </row>
    <row r="95" spans="2:12" s="41" customFormat="1" x14ac:dyDescent="0.25">
      <c r="B95" s="249" t="s">
        <v>295</v>
      </c>
      <c r="C95" s="250"/>
      <c r="D95" s="250"/>
      <c r="E95" s="250"/>
      <c r="F95" s="250"/>
      <c r="G95" s="250"/>
      <c r="H95" s="250"/>
      <c r="I95" s="250"/>
      <c r="J95" s="250"/>
      <c r="K95" s="250"/>
      <c r="L95" s="251"/>
    </row>
    <row r="96" spans="2:12" ht="38.25" x14ac:dyDescent="0.25">
      <c r="B96" s="81" t="s">
        <v>296</v>
      </c>
      <c r="C96" s="81" t="s">
        <v>297</v>
      </c>
      <c r="D96" s="150" t="s">
        <v>298</v>
      </c>
      <c r="E96" s="81" t="s">
        <v>299</v>
      </c>
      <c r="F96" s="60"/>
      <c r="G96" s="56"/>
      <c r="H96" s="56"/>
      <c r="I96" s="56" t="s">
        <v>115</v>
      </c>
      <c r="J96" s="56"/>
      <c r="K96" s="81" t="s">
        <v>208</v>
      </c>
      <c r="L96" s="149" t="s">
        <v>300</v>
      </c>
    </row>
    <row r="97" spans="2:12" ht="38.25" x14ac:dyDescent="0.25">
      <c r="B97" s="81" t="s">
        <v>301</v>
      </c>
      <c r="C97" s="81" t="s">
        <v>302</v>
      </c>
      <c r="D97" s="81" t="s">
        <v>303</v>
      </c>
      <c r="E97" s="81" t="s">
        <v>304</v>
      </c>
      <c r="F97" s="57"/>
      <c r="G97" s="57"/>
      <c r="H97" s="57" t="s">
        <v>115</v>
      </c>
      <c r="I97" s="57" t="s">
        <v>115</v>
      </c>
      <c r="J97" s="57"/>
      <c r="K97" s="81" t="s">
        <v>208</v>
      </c>
      <c r="L97" s="149" t="s">
        <v>300</v>
      </c>
    </row>
    <row r="98" spans="2:12" ht="38.25" x14ac:dyDescent="0.25">
      <c r="B98" s="81" t="s">
        <v>305</v>
      </c>
      <c r="C98" s="81" t="s">
        <v>306</v>
      </c>
      <c r="D98" s="81" t="s">
        <v>307</v>
      </c>
      <c r="E98" s="81" t="s">
        <v>308</v>
      </c>
      <c r="F98" s="57"/>
      <c r="G98" s="57"/>
      <c r="H98" s="57"/>
      <c r="I98" s="57" t="s">
        <v>115</v>
      </c>
      <c r="J98" s="57"/>
      <c r="K98" s="81" t="s">
        <v>208</v>
      </c>
      <c r="L98" s="149" t="s">
        <v>300</v>
      </c>
    </row>
    <row r="99" spans="2:12" ht="15.75" thickBot="1" x14ac:dyDescent="0.3"/>
    <row r="100" spans="2:12" ht="15.75" thickBot="1" x14ac:dyDescent="0.3">
      <c r="B100" s="246" t="s">
        <v>429</v>
      </c>
      <c r="C100" s="247"/>
      <c r="D100" s="247"/>
      <c r="E100" s="247"/>
      <c r="F100" s="247"/>
      <c r="G100" s="247"/>
      <c r="H100" s="247"/>
      <c r="I100" s="247"/>
      <c r="J100" s="247"/>
      <c r="K100" s="247"/>
      <c r="L100" s="248"/>
    </row>
    <row r="101" spans="2:12" x14ac:dyDescent="0.25">
      <c r="B101" s="236" t="s">
        <v>7</v>
      </c>
      <c r="C101" s="236" t="s">
        <v>10</v>
      </c>
      <c r="D101" s="240" t="s">
        <v>11</v>
      </c>
      <c r="E101" s="236" t="s">
        <v>8</v>
      </c>
      <c r="F101" s="241" t="s">
        <v>0</v>
      </c>
      <c r="G101" s="241"/>
      <c r="H101" s="241"/>
      <c r="I101" s="241"/>
      <c r="J101" s="241"/>
      <c r="K101" s="236" t="s">
        <v>6</v>
      </c>
      <c r="L101" s="236" t="s">
        <v>9</v>
      </c>
    </row>
    <row r="102" spans="2:12" x14ac:dyDescent="0.25">
      <c r="B102" s="235"/>
      <c r="C102" s="235"/>
      <c r="D102" s="236"/>
      <c r="E102" s="235"/>
      <c r="F102" s="20" t="s">
        <v>1</v>
      </c>
      <c r="G102" s="20" t="s">
        <v>2</v>
      </c>
      <c r="H102" s="20" t="s">
        <v>3</v>
      </c>
      <c r="I102" s="20" t="s">
        <v>4</v>
      </c>
      <c r="J102" s="20" t="s">
        <v>5</v>
      </c>
      <c r="K102" s="235"/>
      <c r="L102" s="235"/>
    </row>
    <row r="103" spans="2:12" ht="191.25" x14ac:dyDescent="0.25">
      <c r="B103" s="61" t="s">
        <v>873</v>
      </c>
      <c r="C103" s="62" t="s">
        <v>874</v>
      </c>
      <c r="D103" s="63" t="s">
        <v>875</v>
      </c>
      <c r="E103" s="62" t="s">
        <v>876</v>
      </c>
      <c r="F103" s="64" t="s">
        <v>310</v>
      </c>
      <c r="G103" s="65">
        <v>0</v>
      </c>
      <c r="H103" s="65">
        <v>0</v>
      </c>
      <c r="I103" s="66" t="s">
        <v>310</v>
      </c>
      <c r="J103" s="65">
        <v>0</v>
      </c>
      <c r="K103" s="62" t="s">
        <v>877</v>
      </c>
      <c r="L103" s="62" t="s">
        <v>878</v>
      </c>
    </row>
    <row r="104" spans="2:12" ht="127.5" x14ac:dyDescent="0.25">
      <c r="B104" s="67" t="s">
        <v>879</v>
      </c>
      <c r="C104" s="68" t="s">
        <v>311</v>
      </c>
      <c r="D104" s="68" t="s">
        <v>312</v>
      </c>
      <c r="E104" s="68" t="s">
        <v>880</v>
      </c>
      <c r="F104" s="64">
        <v>75000</v>
      </c>
      <c r="G104" s="65">
        <v>0</v>
      </c>
      <c r="H104" s="64">
        <v>75000</v>
      </c>
      <c r="I104" s="64">
        <v>0</v>
      </c>
      <c r="J104" s="65">
        <v>0</v>
      </c>
      <c r="K104" s="68" t="s">
        <v>881</v>
      </c>
      <c r="L104" s="68" t="s">
        <v>882</v>
      </c>
    </row>
    <row r="105" spans="2:12" ht="191.25" x14ac:dyDescent="0.25">
      <c r="B105" s="67" t="s">
        <v>808</v>
      </c>
      <c r="C105" s="68" t="s">
        <v>883</v>
      </c>
      <c r="D105" s="68" t="s">
        <v>313</v>
      </c>
      <c r="E105" s="68" t="s">
        <v>314</v>
      </c>
      <c r="F105" s="66">
        <v>58000</v>
      </c>
      <c r="G105" s="65">
        <v>0</v>
      </c>
      <c r="H105" s="66" t="s">
        <v>679</v>
      </c>
      <c r="I105" s="66" t="s">
        <v>315</v>
      </c>
      <c r="J105" s="65">
        <v>0</v>
      </c>
      <c r="K105" s="68" t="s">
        <v>316</v>
      </c>
      <c r="L105" s="68" t="s">
        <v>317</v>
      </c>
    </row>
    <row r="106" spans="2:12" ht="76.5" x14ac:dyDescent="0.25">
      <c r="B106" s="67" t="s">
        <v>318</v>
      </c>
      <c r="C106" s="68" t="s">
        <v>884</v>
      </c>
      <c r="D106" s="68" t="s">
        <v>319</v>
      </c>
      <c r="E106" s="68" t="s">
        <v>320</v>
      </c>
      <c r="F106" s="66" t="s">
        <v>321</v>
      </c>
      <c r="G106" s="65">
        <v>0</v>
      </c>
      <c r="H106" s="66" t="s">
        <v>321</v>
      </c>
      <c r="I106" s="66" t="s">
        <v>679</v>
      </c>
      <c r="J106" s="65">
        <v>0</v>
      </c>
      <c r="K106" s="68" t="s">
        <v>322</v>
      </c>
      <c r="L106" s="68" t="s">
        <v>885</v>
      </c>
    </row>
    <row r="107" spans="2:12" ht="165.75" x14ac:dyDescent="0.25">
      <c r="B107" s="67" t="s">
        <v>886</v>
      </c>
      <c r="C107" s="68" t="s">
        <v>887</v>
      </c>
      <c r="D107" s="68" t="s">
        <v>888</v>
      </c>
      <c r="E107" s="45"/>
      <c r="F107" s="64">
        <v>52350</v>
      </c>
      <c r="G107" s="65">
        <v>0</v>
      </c>
      <c r="H107" s="65">
        <v>0</v>
      </c>
      <c r="I107" s="64">
        <v>52350</v>
      </c>
      <c r="J107" s="69" t="s">
        <v>889</v>
      </c>
      <c r="K107" s="68" t="s">
        <v>890</v>
      </c>
      <c r="L107" s="68" t="s">
        <v>323</v>
      </c>
    </row>
    <row r="108" spans="2:12" ht="51" x14ac:dyDescent="0.25">
      <c r="B108" s="67" t="s">
        <v>324</v>
      </c>
      <c r="C108" s="70" t="s">
        <v>891</v>
      </c>
      <c r="D108" s="70" t="s">
        <v>325</v>
      </c>
      <c r="E108" s="70" t="s">
        <v>892</v>
      </c>
      <c r="F108" s="66" t="s">
        <v>326</v>
      </c>
      <c r="G108" s="66" t="s">
        <v>326</v>
      </c>
      <c r="H108" s="65">
        <v>0</v>
      </c>
      <c r="I108" s="65">
        <v>0</v>
      </c>
      <c r="J108" s="65">
        <v>0</v>
      </c>
      <c r="K108" s="103" t="s">
        <v>327</v>
      </c>
      <c r="L108" s="103" t="s">
        <v>328</v>
      </c>
    </row>
    <row r="109" spans="2:12" ht="15.75" thickBot="1" x14ac:dyDescent="0.3"/>
    <row r="110" spans="2:12" ht="15.75" thickBot="1" x14ac:dyDescent="0.3">
      <c r="B110" s="237" t="s">
        <v>492</v>
      </c>
      <c r="C110" s="238"/>
      <c r="D110" s="238"/>
      <c r="E110" s="238"/>
      <c r="F110" s="238"/>
      <c r="G110" s="238"/>
      <c r="H110" s="238"/>
      <c r="I110" s="238"/>
      <c r="J110" s="238"/>
      <c r="K110" s="238"/>
      <c r="L110" s="239"/>
    </row>
    <row r="111" spans="2:12" x14ac:dyDescent="0.25">
      <c r="B111" s="236" t="s">
        <v>7</v>
      </c>
      <c r="C111" s="236" t="s">
        <v>10</v>
      </c>
      <c r="D111" s="240" t="s">
        <v>11</v>
      </c>
      <c r="E111" s="236" t="s">
        <v>8</v>
      </c>
      <c r="F111" s="241" t="s">
        <v>0</v>
      </c>
      <c r="G111" s="241"/>
      <c r="H111" s="241"/>
      <c r="I111" s="241"/>
      <c r="J111" s="241"/>
      <c r="K111" s="236" t="s">
        <v>6</v>
      </c>
      <c r="L111" s="236" t="s">
        <v>9</v>
      </c>
    </row>
    <row r="112" spans="2:12" x14ac:dyDescent="0.25">
      <c r="B112" s="235"/>
      <c r="C112" s="235"/>
      <c r="D112" s="236"/>
      <c r="E112" s="235"/>
      <c r="F112" s="20" t="s">
        <v>1</v>
      </c>
      <c r="G112" s="20" t="s">
        <v>2</v>
      </c>
      <c r="H112" s="20" t="s">
        <v>3</v>
      </c>
      <c r="I112" s="20" t="s">
        <v>4</v>
      </c>
      <c r="J112" s="20" t="s">
        <v>5</v>
      </c>
      <c r="K112" s="235"/>
      <c r="L112" s="235"/>
    </row>
    <row r="113" spans="2:12" ht="280.5" x14ac:dyDescent="0.25">
      <c r="B113" s="91" t="s">
        <v>474</v>
      </c>
      <c r="C113" s="91" t="s">
        <v>893</v>
      </c>
      <c r="D113" s="91" t="s">
        <v>475</v>
      </c>
      <c r="E113" s="91" t="s">
        <v>894</v>
      </c>
      <c r="F113" s="48">
        <v>75000</v>
      </c>
      <c r="G113" s="48">
        <v>0</v>
      </c>
      <c r="H113" s="48">
        <v>0</v>
      </c>
      <c r="I113" s="48">
        <v>75000</v>
      </c>
      <c r="J113" s="48">
        <v>0</v>
      </c>
      <c r="K113" s="91" t="s">
        <v>476</v>
      </c>
      <c r="L113" s="91" t="s">
        <v>477</v>
      </c>
    </row>
    <row r="114" spans="2:12" ht="127.5" x14ac:dyDescent="0.25">
      <c r="B114" s="91" t="s">
        <v>478</v>
      </c>
      <c r="C114" s="91" t="s">
        <v>895</v>
      </c>
      <c r="D114" s="91" t="s">
        <v>479</v>
      </c>
      <c r="E114" s="91" t="s">
        <v>480</v>
      </c>
      <c r="F114" s="30" t="s">
        <v>15</v>
      </c>
      <c r="G114" s="30" t="s">
        <v>15</v>
      </c>
      <c r="H114" s="30" t="s">
        <v>15</v>
      </c>
      <c r="I114" s="30" t="s">
        <v>15</v>
      </c>
      <c r="J114" s="30" t="s">
        <v>15</v>
      </c>
      <c r="K114" s="91" t="s">
        <v>476</v>
      </c>
      <c r="L114" s="91" t="s">
        <v>477</v>
      </c>
    </row>
    <row r="115" spans="2:12" ht="255" x14ac:dyDescent="0.25">
      <c r="B115" s="151" t="s">
        <v>481</v>
      </c>
      <c r="C115" s="91" t="s">
        <v>896</v>
      </c>
      <c r="D115" s="91" t="s">
        <v>897</v>
      </c>
      <c r="E115" s="91" t="s">
        <v>482</v>
      </c>
      <c r="F115" s="48" t="s">
        <v>483</v>
      </c>
      <c r="G115" s="48">
        <v>0</v>
      </c>
      <c r="H115" s="48">
        <v>0</v>
      </c>
      <c r="I115" s="48">
        <v>2900000</v>
      </c>
      <c r="J115" s="48">
        <v>0</v>
      </c>
      <c r="K115" s="91" t="s">
        <v>476</v>
      </c>
      <c r="L115" s="91" t="s">
        <v>477</v>
      </c>
    </row>
    <row r="116" spans="2:12" ht="89.25" x14ac:dyDescent="0.25">
      <c r="B116" s="151" t="s">
        <v>898</v>
      </c>
      <c r="C116" s="152" t="s">
        <v>484</v>
      </c>
      <c r="D116" s="91" t="s">
        <v>485</v>
      </c>
      <c r="E116" s="91" t="s">
        <v>899</v>
      </c>
      <c r="F116" s="48">
        <v>600000</v>
      </c>
      <c r="G116" s="48">
        <v>0</v>
      </c>
      <c r="H116" s="48">
        <v>0</v>
      </c>
      <c r="I116" s="48" t="s">
        <v>486</v>
      </c>
      <c r="J116" s="48">
        <v>0</v>
      </c>
      <c r="K116" s="91" t="s">
        <v>487</v>
      </c>
      <c r="L116" s="91" t="s">
        <v>477</v>
      </c>
    </row>
    <row r="117" spans="2:12" ht="38.25" x14ac:dyDescent="0.25">
      <c r="B117" s="91" t="s">
        <v>488</v>
      </c>
      <c r="C117" s="91" t="s">
        <v>489</v>
      </c>
      <c r="D117" s="91" t="s">
        <v>490</v>
      </c>
      <c r="E117" s="91" t="s">
        <v>491</v>
      </c>
      <c r="F117" s="30" t="s">
        <v>15</v>
      </c>
      <c r="G117" s="30" t="s">
        <v>15</v>
      </c>
      <c r="H117" s="30" t="s">
        <v>15</v>
      </c>
      <c r="I117" s="30" t="s">
        <v>15</v>
      </c>
      <c r="J117" s="30" t="s">
        <v>15</v>
      </c>
      <c r="K117" s="91" t="s">
        <v>476</v>
      </c>
      <c r="L117" s="91" t="s">
        <v>477</v>
      </c>
    </row>
    <row r="118" spans="2:12" ht="15.75" thickBot="1" x14ac:dyDescent="0.3"/>
    <row r="119" spans="2:12" x14ac:dyDescent="0.25">
      <c r="B119" s="232" t="s">
        <v>680</v>
      </c>
      <c r="C119" s="233"/>
      <c r="D119" s="233"/>
      <c r="E119" s="233"/>
      <c r="F119" s="233"/>
      <c r="G119" s="233"/>
      <c r="H119" s="233"/>
      <c r="I119" s="233"/>
      <c r="J119" s="233"/>
      <c r="K119" s="233"/>
      <c r="L119" s="234"/>
    </row>
    <row r="120" spans="2:12" x14ac:dyDescent="0.25">
      <c r="B120" s="235" t="s">
        <v>7</v>
      </c>
      <c r="C120" s="235" t="s">
        <v>10</v>
      </c>
      <c r="D120" s="235" t="s">
        <v>11</v>
      </c>
      <c r="E120" s="235" t="s">
        <v>8</v>
      </c>
      <c r="F120" s="231" t="s">
        <v>0</v>
      </c>
      <c r="G120" s="231"/>
      <c r="H120" s="231"/>
      <c r="I120" s="231"/>
      <c r="J120" s="231"/>
      <c r="K120" s="235" t="s">
        <v>6</v>
      </c>
      <c r="L120" s="235" t="s">
        <v>9</v>
      </c>
    </row>
    <row r="121" spans="2:12" x14ac:dyDescent="0.25">
      <c r="B121" s="235"/>
      <c r="C121" s="235"/>
      <c r="D121" s="235"/>
      <c r="E121" s="235"/>
      <c r="F121" s="20" t="s">
        <v>1</v>
      </c>
      <c r="G121" s="20" t="s">
        <v>2</v>
      </c>
      <c r="H121" s="20" t="s">
        <v>3</v>
      </c>
      <c r="I121" s="20" t="s">
        <v>4</v>
      </c>
      <c r="J121" s="20" t="s">
        <v>5</v>
      </c>
      <c r="K121" s="235"/>
      <c r="L121" s="235"/>
    </row>
    <row r="122" spans="2:12" ht="76.5" x14ac:dyDescent="0.25">
      <c r="B122" s="77" t="s">
        <v>900</v>
      </c>
      <c r="C122" s="77" t="s">
        <v>591</v>
      </c>
      <c r="D122" s="77" t="s">
        <v>592</v>
      </c>
      <c r="E122" s="77" t="s">
        <v>593</v>
      </c>
      <c r="F122" s="65">
        <f>H122+I122</f>
        <v>65000</v>
      </c>
      <c r="G122" s="65">
        <v>0</v>
      </c>
      <c r="H122" s="65">
        <v>20000</v>
      </c>
      <c r="I122" s="65">
        <v>45000</v>
      </c>
      <c r="J122" s="65">
        <v>0</v>
      </c>
      <c r="K122" s="77" t="s">
        <v>594</v>
      </c>
      <c r="L122" s="77" t="s">
        <v>595</v>
      </c>
    </row>
    <row r="123" spans="2:12" ht="63.75" x14ac:dyDescent="0.25">
      <c r="B123" s="77" t="s">
        <v>901</v>
      </c>
      <c r="C123" s="77" t="s">
        <v>902</v>
      </c>
      <c r="D123" s="77" t="s">
        <v>596</v>
      </c>
      <c r="E123" s="77" t="s">
        <v>903</v>
      </c>
      <c r="F123" s="65">
        <f>H123+I123</f>
        <v>28600</v>
      </c>
      <c r="G123" s="65">
        <v>0</v>
      </c>
      <c r="H123" s="65">
        <v>11000</v>
      </c>
      <c r="I123" s="65">
        <v>17600</v>
      </c>
      <c r="J123" s="65">
        <v>0</v>
      </c>
      <c r="K123" s="77" t="s">
        <v>594</v>
      </c>
      <c r="L123" s="77" t="s">
        <v>595</v>
      </c>
    </row>
    <row r="124" spans="2:12" ht="114.75" x14ac:dyDescent="0.25">
      <c r="B124" s="77" t="s">
        <v>597</v>
      </c>
      <c r="C124" s="77" t="s">
        <v>598</v>
      </c>
      <c r="D124" s="62" t="s">
        <v>599</v>
      </c>
      <c r="E124" s="77" t="s">
        <v>904</v>
      </c>
      <c r="F124" s="65">
        <v>0</v>
      </c>
      <c r="G124" s="65">
        <v>0</v>
      </c>
      <c r="H124" s="65">
        <v>0</v>
      </c>
      <c r="I124" s="65">
        <v>0</v>
      </c>
      <c r="J124" s="65">
        <v>0</v>
      </c>
      <c r="K124" s="77" t="s">
        <v>594</v>
      </c>
      <c r="L124" s="77" t="s">
        <v>595</v>
      </c>
    </row>
    <row r="125" spans="2:12" ht="89.25" x14ac:dyDescent="0.25">
      <c r="B125" s="77" t="s">
        <v>600</v>
      </c>
      <c r="C125" s="77" t="s">
        <v>905</v>
      </c>
      <c r="D125" s="77" t="s">
        <v>601</v>
      </c>
      <c r="E125" s="77" t="s">
        <v>602</v>
      </c>
      <c r="F125" s="65">
        <f>G125+I125</f>
        <v>547392</v>
      </c>
      <c r="G125" s="47">
        <v>325000</v>
      </c>
      <c r="H125" s="65">
        <v>0</v>
      </c>
      <c r="I125" s="65">
        <v>222392</v>
      </c>
      <c r="J125" s="65">
        <v>0</v>
      </c>
      <c r="K125" s="77" t="s">
        <v>594</v>
      </c>
      <c r="L125" s="77" t="s">
        <v>603</v>
      </c>
    </row>
    <row r="126" spans="2:12" ht="153" x14ac:dyDescent="0.25">
      <c r="B126" s="77" t="s">
        <v>604</v>
      </c>
      <c r="C126" s="77" t="s">
        <v>605</v>
      </c>
      <c r="D126" s="77" t="s">
        <v>606</v>
      </c>
      <c r="E126" s="77" t="s">
        <v>906</v>
      </c>
      <c r="F126" s="65">
        <v>76708.28</v>
      </c>
      <c r="G126" s="47">
        <v>0</v>
      </c>
      <c r="H126" s="65">
        <v>76708.28</v>
      </c>
      <c r="I126" s="84">
        <v>0</v>
      </c>
      <c r="J126" s="65">
        <v>0</v>
      </c>
      <c r="K126" s="77" t="s">
        <v>594</v>
      </c>
      <c r="L126" s="77" t="s">
        <v>607</v>
      </c>
    </row>
    <row r="127" spans="2:12" ht="76.5" x14ac:dyDescent="0.25">
      <c r="B127" s="77" t="s">
        <v>608</v>
      </c>
      <c r="C127" s="62" t="s">
        <v>907</v>
      </c>
      <c r="D127" s="77" t="s">
        <v>908</v>
      </c>
      <c r="E127" s="77" t="s">
        <v>909</v>
      </c>
      <c r="F127" s="65">
        <f>H127+I127</f>
        <v>10000</v>
      </c>
      <c r="G127" s="47">
        <v>0</v>
      </c>
      <c r="H127" s="65">
        <v>2000</v>
      </c>
      <c r="I127" s="84">
        <v>8000</v>
      </c>
      <c r="J127" s="65">
        <v>0</v>
      </c>
      <c r="K127" s="77" t="s">
        <v>594</v>
      </c>
      <c r="L127" s="77" t="s">
        <v>910</v>
      </c>
    </row>
    <row r="128" spans="2:12" ht="127.5" x14ac:dyDescent="0.25">
      <c r="B128" s="77" t="s">
        <v>609</v>
      </c>
      <c r="C128" s="77" t="s">
        <v>911</v>
      </c>
      <c r="D128" s="77" t="s">
        <v>912</v>
      </c>
      <c r="E128" s="77" t="s">
        <v>610</v>
      </c>
      <c r="F128" s="65">
        <f>H128+I128</f>
        <v>340130</v>
      </c>
      <c r="G128" s="65">
        <v>0</v>
      </c>
      <c r="H128" s="65">
        <v>140130</v>
      </c>
      <c r="I128" s="65">
        <v>200000</v>
      </c>
      <c r="J128" s="65">
        <v>0</v>
      </c>
      <c r="K128" s="77" t="s">
        <v>594</v>
      </c>
      <c r="L128" s="77" t="s">
        <v>910</v>
      </c>
    </row>
    <row r="129" spans="2:12" ht="114.75" x14ac:dyDescent="0.25">
      <c r="B129" s="77" t="s">
        <v>230</v>
      </c>
      <c r="C129" s="77" t="s">
        <v>611</v>
      </c>
      <c r="D129" s="77" t="s">
        <v>612</v>
      </c>
      <c r="E129" s="77" t="s">
        <v>913</v>
      </c>
      <c r="F129" s="65">
        <v>705000</v>
      </c>
      <c r="G129" s="65">
        <v>0</v>
      </c>
      <c r="H129" s="65">
        <v>0</v>
      </c>
      <c r="I129" s="65">
        <v>705000</v>
      </c>
      <c r="J129" s="65">
        <v>0</v>
      </c>
      <c r="K129" s="77" t="s">
        <v>594</v>
      </c>
      <c r="L129" s="77" t="s">
        <v>595</v>
      </c>
    </row>
    <row r="130" spans="2:12" ht="63.75" x14ac:dyDescent="0.25">
      <c r="B130" s="77" t="s">
        <v>613</v>
      </c>
      <c r="C130" s="77" t="s">
        <v>914</v>
      </c>
      <c r="D130" s="77" t="s">
        <v>915</v>
      </c>
      <c r="E130" s="77" t="s">
        <v>916</v>
      </c>
      <c r="F130" s="65">
        <v>0</v>
      </c>
      <c r="G130" s="65">
        <v>0</v>
      </c>
      <c r="H130" s="65">
        <v>0</v>
      </c>
      <c r="I130" s="65">
        <v>0</v>
      </c>
      <c r="J130" s="65">
        <v>0</v>
      </c>
      <c r="K130" s="77" t="s">
        <v>594</v>
      </c>
      <c r="L130" s="77" t="s">
        <v>595</v>
      </c>
    </row>
    <row r="131" spans="2:12" ht="63.75" x14ac:dyDescent="0.25">
      <c r="B131" s="77" t="s">
        <v>614</v>
      </c>
      <c r="C131" s="77" t="s">
        <v>917</v>
      </c>
      <c r="D131" s="77" t="s">
        <v>918</v>
      </c>
      <c r="E131" s="77" t="s">
        <v>615</v>
      </c>
      <c r="F131" s="65">
        <v>681074</v>
      </c>
      <c r="G131" s="65">
        <v>0</v>
      </c>
      <c r="H131" s="65">
        <v>681074</v>
      </c>
      <c r="I131" s="65">
        <v>0</v>
      </c>
      <c r="J131" s="65">
        <v>0</v>
      </c>
      <c r="K131" s="77" t="s">
        <v>616</v>
      </c>
      <c r="L131" s="77" t="s">
        <v>617</v>
      </c>
    </row>
    <row r="132" spans="2:12" ht="165.75" x14ac:dyDescent="0.25">
      <c r="B132" s="77" t="s">
        <v>618</v>
      </c>
      <c r="C132" s="77" t="s">
        <v>619</v>
      </c>
      <c r="D132" s="77" t="s">
        <v>919</v>
      </c>
      <c r="E132" s="77" t="s">
        <v>620</v>
      </c>
      <c r="F132" s="65">
        <f>H132+I132</f>
        <v>41460</v>
      </c>
      <c r="G132" s="65">
        <v>0</v>
      </c>
      <c r="H132" s="65">
        <v>21460</v>
      </c>
      <c r="I132" s="65">
        <v>20000</v>
      </c>
      <c r="J132" s="65">
        <v>0</v>
      </c>
      <c r="K132" s="77" t="s">
        <v>616</v>
      </c>
      <c r="L132" s="77" t="s">
        <v>595</v>
      </c>
    </row>
  </sheetData>
  <mergeCells count="63">
    <mergeCell ref="B52:L52"/>
    <mergeCell ref="B53:B54"/>
    <mergeCell ref="C53:C54"/>
    <mergeCell ref="D53:D54"/>
    <mergeCell ref="E53:E54"/>
    <mergeCell ref="F53:J53"/>
    <mergeCell ref="K53:K54"/>
    <mergeCell ref="L53:L54"/>
    <mergeCell ref="B41:L41"/>
    <mergeCell ref="B42:B43"/>
    <mergeCell ref="C42:C43"/>
    <mergeCell ref="D42:D43"/>
    <mergeCell ref="E42:E43"/>
    <mergeCell ref="F42:J42"/>
    <mergeCell ref="K42:K43"/>
    <mergeCell ref="L42:L43"/>
    <mergeCell ref="B75:L75"/>
    <mergeCell ref="B78:L78"/>
    <mergeCell ref="B87:L87"/>
    <mergeCell ref="B95:L95"/>
    <mergeCell ref="B100:L100"/>
    <mergeCell ref="K101:K102"/>
    <mergeCell ref="L101:L102"/>
    <mergeCell ref="B65:L65"/>
    <mergeCell ref="B67:B68"/>
    <mergeCell ref="C67:C68"/>
    <mergeCell ref="D67:D68"/>
    <mergeCell ref="E67:E68"/>
    <mergeCell ref="F67:J67"/>
    <mergeCell ref="K67:K68"/>
    <mergeCell ref="L67:L68"/>
    <mergeCell ref="B66:L66"/>
    <mergeCell ref="B101:B102"/>
    <mergeCell ref="C101:C102"/>
    <mergeCell ref="D101:D102"/>
    <mergeCell ref="E101:E102"/>
    <mergeCell ref="F101:J101"/>
    <mergeCell ref="B3:L3"/>
    <mergeCell ref="B2:L2"/>
    <mergeCell ref="D5:D6"/>
    <mergeCell ref="F5:J5"/>
    <mergeCell ref="B5:B6"/>
    <mergeCell ref="C5:C6"/>
    <mergeCell ref="E5:E6"/>
    <mergeCell ref="K5:K6"/>
    <mergeCell ref="L5:L6"/>
    <mergeCell ref="B4:L4"/>
    <mergeCell ref="K111:K112"/>
    <mergeCell ref="L111:L112"/>
    <mergeCell ref="B110:L110"/>
    <mergeCell ref="B111:B112"/>
    <mergeCell ref="C111:C112"/>
    <mergeCell ref="D111:D112"/>
    <mergeCell ref="E111:E112"/>
    <mergeCell ref="F111:J111"/>
    <mergeCell ref="B119:L119"/>
    <mergeCell ref="B120:B121"/>
    <mergeCell ref="C120:C121"/>
    <mergeCell ref="D120:D121"/>
    <mergeCell ref="E120:E121"/>
    <mergeCell ref="F120:J120"/>
    <mergeCell ref="K120:K121"/>
    <mergeCell ref="L120:L121"/>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N43"/>
  <sheetViews>
    <sheetView topLeftCell="A19" zoomScale="60" zoomScaleNormal="60" workbookViewId="0">
      <selection activeCell="E21" sqref="E21"/>
    </sheetView>
  </sheetViews>
  <sheetFormatPr baseColWidth="10" defaultRowHeight="15" x14ac:dyDescent="0.25"/>
  <cols>
    <col min="1" max="1" width="11.42578125" style="1"/>
    <col min="2" max="2" width="19.5703125" style="1" customWidth="1"/>
    <col min="3" max="3" width="46.42578125" style="1" customWidth="1"/>
    <col min="4" max="4" width="34.5703125" style="1" customWidth="1"/>
    <col min="5" max="5" width="34.28515625" style="1" customWidth="1"/>
    <col min="6" max="6" width="17.28515625" style="1" bestFit="1" customWidth="1"/>
    <col min="7" max="7" width="11.5703125" style="1" bestFit="1" customWidth="1"/>
    <col min="8" max="8" width="17" style="1" customWidth="1"/>
    <col min="9" max="9" width="16.28515625" style="1" bestFit="1" customWidth="1"/>
    <col min="10" max="10" width="16.5703125" style="1" bestFit="1" customWidth="1"/>
    <col min="11" max="11" width="11.42578125" style="1"/>
    <col min="12" max="12" width="38.85546875" style="1" customWidth="1"/>
    <col min="13" max="16384" width="11.42578125" style="1"/>
  </cols>
  <sheetData>
    <row r="1" spans="1:14" ht="15.75" thickBot="1" x14ac:dyDescent="0.3"/>
    <row r="2" spans="1:14" ht="16.5" thickTop="1" thickBot="1" x14ac:dyDescent="0.3">
      <c r="B2" s="210" t="s">
        <v>12</v>
      </c>
      <c r="C2" s="210"/>
      <c r="D2" s="210"/>
      <c r="E2" s="210"/>
      <c r="F2" s="210"/>
      <c r="G2" s="210"/>
      <c r="H2" s="210"/>
      <c r="I2" s="210"/>
      <c r="J2" s="210"/>
      <c r="K2" s="210"/>
      <c r="L2" s="210"/>
    </row>
    <row r="3" spans="1:14" ht="16.5" thickTop="1" thickBot="1" x14ac:dyDescent="0.3">
      <c r="B3" s="242" t="s">
        <v>920</v>
      </c>
      <c r="C3" s="243"/>
      <c r="D3" s="243"/>
      <c r="E3" s="243"/>
      <c r="F3" s="243"/>
      <c r="G3" s="243"/>
      <c r="H3" s="243"/>
      <c r="I3" s="243"/>
      <c r="J3" s="243"/>
      <c r="K3" s="243"/>
      <c r="L3" s="244"/>
    </row>
    <row r="4" spans="1:14" ht="15.75" thickBot="1" x14ac:dyDescent="0.3">
      <c r="B4" s="211" t="s">
        <v>650</v>
      </c>
      <c r="C4" s="212"/>
      <c r="D4" s="212"/>
      <c r="E4" s="212"/>
      <c r="F4" s="212"/>
      <c r="G4" s="212"/>
      <c r="H4" s="212"/>
      <c r="I4" s="212"/>
      <c r="J4" s="212"/>
      <c r="K4" s="212"/>
      <c r="L4" s="217"/>
    </row>
    <row r="5" spans="1:14" x14ac:dyDescent="0.25">
      <c r="B5" s="214" t="s">
        <v>7</v>
      </c>
      <c r="C5" s="214" t="s">
        <v>10</v>
      </c>
      <c r="D5" s="213" t="s">
        <v>11</v>
      </c>
      <c r="E5" s="214" t="s">
        <v>8</v>
      </c>
      <c r="F5" s="241" t="s">
        <v>0</v>
      </c>
      <c r="G5" s="241"/>
      <c r="H5" s="241"/>
      <c r="I5" s="241"/>
      <c r="J5" s="241"/>
      <c r="K5" s="214" t="s">
        <v>6</v>
      </c>
      <c r="L5" s="214" t="s">
        <v>9</v>
      </c>
    </row>
    <row r="6" spans="1:14" x14ac:dyDescent="0.25">
      <c r="B6" s="215"/>
      <c r="C6" s="215"/>
      <c r="D6" s="214"/>
      <c r="E6" s="215"/>
      <c r="F6" s="3" t="s">
        <v>1</v>
      </c>
      <c r="G6" s="3" t="s">
        <v>2</v>
      </c>
      <c r="H6" s="3" t="s">
        <v>3</v>
      </c>
      <c r="I6" s="3" t="s">
        <v>4</v>
      </c>
      <c r="J6" s="3" t="s">
        <v>5</v>
      </c>
      <c r="K6" s="215"/>
      <c r="L6" s="215"/>
      <c r="M6" s="2"/>
      <c r="N6" s="2"/>
    </row>
    <row r="7" spans="1:14" ht="51.75" customHeight="1" x14ac:dyDescent="0.25">
      <c r="B7" s="116" t="s">
        <v>921</v>
      </c>
      <c r="C7" s="116" t="s">
        <v>922</v>
      </c>
      <c r="D7" s="116" t="s">
        <v>923</v>
      </c>
      <c r="E7" s="116" t="s">
        <v>924</v>
      </c>
      <c r="F7" s="117">
        <v>500000</v>
      </c>
      <c r="G7" s="117">
        <v>0</v>
      </c>
      <c r="H7" s="117">
        <v>0</v>
      </c>
      <c r="I7" s="117">
        <v>500000</v>
      </c>
      <c r="J7" s="117">
        <v>0</v>
      </c>
      <c r="K7" s="118">
        <v>2024</v>
      </c>
      <c r="L7" s="116" t="s">
        <v>925</v>
      </c>
    </row>
    <row r="8" spans="1:14" ht="38.25" x14ac:dyDescent="0.25">
      <c r="B8" s="71" t="s">
        <v>926</v>
      </c>
      <c r="C8" s="71" t="s">
        <v>927</v>
      </c>
      <c r="D8" s="74" t="s">
        <v>453</v>
      </c>
      <c r="E8" s="71" t="s">
        <v>928</v>
      </c>
      <c r="F8" s="72">
        <v>710000</v>
      </c>
      <c r="G8" s="72">
        <v>0</v>
      </c>
      <c r="H8" s="72">
        <v>210000</v>
      </c>
      <c r="I8" s="72">
        <v>500000</v>
      </c>
      <c r="J8" s="72">
        <v>0</v>
      </c>
      <c r="K8" s="73" t="s">
        <v>341</v>
      </c>
      <c r="L8" s="71" t="s">
        <v>454</v>
      </c>
    </row>
    <row r="9" spans="1:14" ht="51.75" x14ac:dyDescent="0.25">
      <c r="B9" s="75" t="s">
        <v>455</v>
      </c>
      <c r="C9" s="71" t="s">
        <v>929</v>
      </c>
      <c r="D9" s="71" t="s">
        <v>456</v>
      </c>
      <c r="E9" s="71" t="s">
        <v>930</v>
      </c>
      <c r="F9" s="72">
        <v>200000</v>
      </c>
      <c r="G9" s="72">
        <v>0</v>
      </c>
      <c r="H9" s="72">
        <v>0</v>
      </c>
      <c r="I9" s="72">
        <v>200000</v>
      </c>
      <c r="J9" s="72">
        <v>0</v>
      </c>
      <c r="K9" s="73" t="s">
        <v>341</v>
      </c>
      <c r="L9" s="115" t="s">
        <v>457</v>
      </c>
    </row>
    <row r="10" spans="1:14" ht="15.75" thickBot="1" x14ac:dyDescent="0.3"/>
    <row r="11" spans="1:14" ht="15.75" thickBot="1" x14ac:dyDescent="0.3">
      <c r="A11" s="37"/>
      <c r="B11" s="261" t="s">
        <v>648</v>
      </c>
      <c r="C11" s="262"/>
      <c r="D11" s="262"/>
      <c r="E11" s="262"/>
      <c r="F11" s="262"/>
      <c r="G11" s="262"/>
      <c r="H11" s="262"/>
      <c r="I11" s="262"/>
      <c r="J11" s="262"/>
      <c r="K11" s="262"/>
      <c r="L11" s="263"/>
    </row>
    <row r="12" spans="1:14" x14ac:dyDescent="0.25">
      <c r="A12" s="37"/>
      <c r="B12" s="264" t="s">
        <v>7</v>
      </c>
      <c r="C12" s="264" t="s">
        <v>10</v>
      </c>
      <c r="D12" s="264" t="s">
        <v>11</v>
      </c>
      <c r="E12" s="264" t="s">
        <v>8</v>
      </c>
      <c r="F12" s="264" t="s">
        <v>0</v>
      </c>
      <c r="G12" s="264"/>
      <c r="H12" s="264"/>
      <c r="I12" s="264"/>
      <c r="J12" s="264"/>
      <c r="K12" s="264" t="s">
        <v>6</v>
      </c>
      <c r="L12" s="264" t="s">
        <v>9</v>
      </c>
    </row>
    <row r="13" spans="1:14" x14ac:dyDescent="0.25">
      <c r="A13" s="37"/>
      <c r="B13" s="265"/>
      <c r="C13" s="265"/>
      <c r="D13" s="265"/>
      <c r="E13" s="265"/>
      <c r="F13" s="36" t="s">
        <v>1</v>
      </c>
      <c r="G13" s="36" t="s">
        <v>2</v>
      </c>
      <c r="H13" s="36" t="s">
        <v>3</v>
      </c>
      <c r="I13" s="36" t="s">
        <v>4</v>
      </c>
      <c r="J13" s="36" t="s">
        <v>5</v>
      </c>
      <c r="K13" s="265"/>
      <c r="L13" s="265"/>
    </row>
    <row r="14" spans="1:14" ht="63.75" x14ac:dyDescent="0.25">
      <c r="A14" s="37"/>
      <c r="B14" s="35" t="s">
        <v>621</v>
      </c>
      <c r="C14" s="35" t="s">
        <v>931</v>
      </c>
      <c r="D14" s="35" t="s">
        <v>932</v>
      </c>
      <c r="E14" s="35" t="s">
        <v>933</v>
      </c>
      <c r="F14" s="48">
        <v>1091692.94</v>
      </c>
      <c r="G14" s="48">
        <v>0</v>
      </c>
      <c r="H14" s="48">
        <v>0</v>
      </c>
      <c r="I14" s="48">
        <v>1091692.94</v>
      </c>
      <c r="J14" s="48">
        <v>0</v>
      </c>
      <c r="K14" s="86" t="s">
        <v>622</v>
      </c>
      <c r="L14" s="35" t="s">
        <v>651</v>
      </c>
    </row>
    <row r="15" spans="1:14" ht="150.75" customHeight="1" x14ac:dyDescent="0.25">
      <c r="A15" s="37"/>
      <c r="B15" s="120" t="s">
        <v>649</v>
      </c>
      <c r="C15" s="62" t="s">
        <v>934</v>
      </c>
      <c r="D15" s="62" t="s">
        <v>623</v>
      </c>
      <c r="E15" s="62" t="s">
        <v>935</v>
      </c>
      <c r="F15" s="48">
        <v>174069.63</v>
      </c>
      <c r="G15" s="48">
        <v>0</v>
      </c>
      <c r="H15" s="48">
        <v>168000</v>
      </c>
      <c r="I15" s="48">
        <v>6069.63</v>
      </c>
      <c r="J15" s="51">
        <v>0</v>
      </c>
      <c r="K15" s="62" t="s">
        <v>806</v>
      </c>
      <c r="L15" s="121" t="s">
        <v>936</v>
      </c>
    </row>
    <row r="16" spans="1:14" ht="114.75" x14ac:dyDescent="0.25">
      <c r="A16" s="37"/>
      <c r="B16" s="120" t="s">
        <v>649</v>
      </c>
      <c r="C16" s="62" t="s">
        <v>934</v>
      </c>
      <c r="D16" s="62" t="s">
        <v>623</v>
      </c>
      <c r="E16" s="62" t="s">
        <v>937</v>
      </c>
      <c r="F16" s="48" t="s">
        <v>624</v>
      </c>
      <c r="G16" s="48">
        <v>0</v>
      </c>
      <c r="H16" s="48" t="s">
        <v>625</v>
      </c>
      <c r="I16" s="48" t="s">
        <v>626</v>
      </c>
      <c r="J16" s="51">
        <v>0</v>
      </c>
      <c r="K16" s="62" t="s">
        <v>807</v>
      </c>
      <c r="L16" s="121" t="s">
        <v>936</v>
      </c>
    </row>
    <row r="17" spans="1:12" ht="250.5" customHeight="1" x14ac:dyDescent="0.25">
      <c r="A17" s="37"/>
      <c r="B17" s="77" t="s">
        <v>627</v>
      </c>
      <c r="C17" s="77" t="s">
        <v>628</v>
      </c>
      <c r="D17" s="77" t="s">
        <v>629</v>
      </c>
      <c r="E17" s="77" t="s">
        <v>938</v>
      </c>
      <c r="F17" s="48" t="s">
        <v>73</v>
      </c>
      <c r="G17" s="48" t="s">
        <v>73</v>
      </c>
      <c r="H17" s="48" t="s">
        <v>73</v>
      </c>
      <c r="I17" s="48" t="s">
        <v>73</v>
      </c>
      <c r="J17" s="48" t="s">
        <v>73</v>
      </c>
      <c r="K17" s="119" t="s">
        <v>630</v>
      </c>
      <c r="L17" s="62" t="s">
        <v>651</v>
      </c>
    </row>
    <row r="18" spans="1:12" ht="171.75" customHeight="1" x14ac:dyDescent="0.25">
      <c r="A18" s="37"/>
      <c r="B18" s="77" t="s">
        <v>631</v>
      </c>
      <c r="C18" s="77" t="s">
        <v>632</v>
      </c>
      <c r="D18" s="77" t="s">
        <v>633</v>
      </c>
      <c r="E18" s="77" t="s">
        <v>939</v>
      </c>
      <c r="F18" s="48" t="s">
        <v>73</v>
      </c>
      <c r="G18" s="48" t="s">
        <v>73</v>
      </c>
      <c r="H18" s="48" t="s">
        <v>73</v>
      </c>
      <c r="I18" s="48" t="s">
        <v>73</v>
      </c>
      <c r="J18" s="48" t="s">
        <v>73</v>
      </c>
      <c r="K18" s="77" t="s">
        <v>630</v>
      </c>
      <c r="L18" s="62" t="s">
        <v>651</v>
      </c>
    </row>
    <row r="19" spans="1:12" ht="153" x14ac:dyDescent="0.25">
      <c r="A19" s="37"/>
      <c r="B19" s="44" t="s">
        <v>634</v>
      </c>
      <c r="C19" s="44" t="s">
        <v>635</v>
      </c>
      <c r="D19" s="44" t="s">
        <v>636</v>
      </c>
      <c r="E19" s="44" t="s">
        <v>940</v>
      </c>
      <c r="F19" s="48" t="s">
        <v>73</v>
      </c>
      <c r="G19" s="48" t="s">
        <v>73</v>
      </c>
      <c r="H19" s="48" t="s">
        <v>73</v>
      </c>
      <c r="I19" s="48" t="s">
        <v>73</v>
      </c>
      <c r="J19" s="48" t="s">
        <v>73</v>
      </c>
      <c r="K19" s="44" t="s">
        <v>630</v>
      </c>
      <c r="L19" s="35" t="s">
        <v>651</v>
      </c>
    </row>
    <row r="20" spans="1:12" ht="165.75" x14ac:dyDescent="0.25">
      <c r="A20" s="37"/>
      <c r="B20" s="77" t="s">
        <v>637</v>
      </c>
      <c r="C20" s="77" t="s">
        <v>638</v>
      </c>
      <c r="D20" s="77" t="s">
        <v>639</v>
      </c>
      <c r="E20" s="77" t="s">
        <v>640</v>
      </c>
      <c r="F20" s="48" t="s">
        <v>73</v>
      </c>
      <c r="G20" s="48" t="s">
        <v>73</v>
      </c>
      <c r="H20" s="48" t="s">
        <v>73</v>
      </c>
      <c r="I20" s="48" t="s">
        <v>73</v>
      </c>
      <c r="J20" s="48" t="s">
        <v>73</v>
      </c>
      <c r="K20" s="77" t="s">
        <v>630</v>
      </c>
      <c r="L20" s="62" t="s">
        <v>651</v>
      </c>
    </row>
    <row r="21" spans="1:12" ht="89.25" x14ac:dyDescent="0.25">
      <c r="A21" s="37"/>
      <c r="B21" s="62" t="s">
        <v>641</v>
      </c>
      <c r="C21" s="62" t="s">
        <v>642</v>
      </c>
      <c r="D21" s="62" t="s">
        <v>941</v>
      </c>
      <c r="E21" s="62" t="s">
        <v>942</v>
      </c>
      <c r="F21" s="48" t="s">
        <v>73</v>
      </c>
      <c r="G21" s="48" t="s">
        <v>73</v>
      </c>
      <c r="H21" s="48" t="s">
        <v>73</v>
      </c>
      <c r="I21" s="48" t="s">
        <v>73</v>
      </c>
      <c r="J21" s="48" t="s">
        <v>73</v>
      </c>
      <c r="K21" s="62" t="s">
        <v>643</v>
      </c>
      <c r="L21" s="62" t="s">
        <v>651</v>
      </c>
    </row>
    <row r="22" spans="1:12" ht="102" x14ac:dyDescent="0.25">
      <c r="A22" s="37"/>
      <c r="B22" s="62" t="s">
        <v>644</v>
      </c>
      <c r="C22" s="62" t="s">
        <v>943</v>
      </c>
      <c r="D22" s="62" t="s">
        <v>645</v>
      </c>
      <c r="E22" s="62" t="s">
        <v>944</v>
      </c>
      <c r="F22" s="48" t="s">
        <v>73</v>
      </c>
      <c r="G22" s="48" t="s">
        <v>73</v>
      </c>
      <c r="H22" s="48" t="s">
        <v>73</v>
      </c>
      <c r="I22" s="48" t="s">
        <v>73</v>
      </c>
      <c r="J22" s="48" t="s">
        <v>73</v>
      </c>
      <c r="K22" s="62" t="s">
        <v>945</v>
      </c>
      <c r="L22" s="62" t="s">
        <v>651</v>
      </c>
    </row>
    <row r="23" spans="1:12" ht="102" x14ac:dyDescent="0.25">
      <c r="A23" s="37"/>
      <c r="B23" s="62" t="s">
        <v>646</v>
      </c>
      <c r="C23" s="62" t="s">
        <v>946</v>
      </c>
      <c r="D23" s="62" t="s">
        <v>647</v>
      </c>
      <c r="E23" s="62" t="s">
        <v>947</v>
      </c>
      <c r="F23" s="48" t="s">
        <v>73</v>
      </c>
      <c r="G23" s="48" t="s">
        <v>73</v>
      </c>
      <c r="H23" s="48" t="s">
        <v>73</v>
      </c>
      <c r="I23" s="48" t="s">
        <v>73</v>
      </c>
      <c r="J23" s="48" t="s">
        <v>73</v>
      </c>
      <c r="K23" s="62" t="s">
        <v>945</v>
      </c>
      <c r="L23" s="62" t="s">
        <v>651</v>
      </c>
    </row>
    <row r="25" spans="1:12" s="99" customFormat="1" ht="15.75" thickBot="1" x14ac:dyDescent="0.3"/>
    <row r="26" spans="1:12" ht="15.75" thickBot="1" x14ac:dyDescent="0.3">
      <c r="B26" s="261" t="s">
        <v>735</v>
      </c>
      <c r="C26" s="262"/>
      <c r="D26" s="262"/>
      <c r="E26" s="262"/>
      <c r="F26" s="262"/>
      <c r="G26" s="262"/>
      <c r="H26" s="262"/>
      <c r="I26" s="262"/>
      <c r="J26" s="262"/>
      <c r="K26" s="262"/>
      <c r="L26" s="263"/>
    </row>
    <row r="27" spans="1:12" x14ac:dyDescent="0.25">
      <c r="B27" s="215" t="s">
        <v>7</v>
      </c>
      <c r="C27" s="215" t="s">
        <v>10</v>
      </c>
      <c r="D27" s="216" t="s">
        <v>11</v>
      </c>
      <c r="E27" s="215" t="s">
        <v>8</v>
      </c>
      <c r="F27" s="231" t="s">
        <v>0</v>
      </c>
      <c r="G27" s="231"/>
      <c r="H27" s="231"/>
      <c r="I27" s="231"/>
      <c r="J27" s="231"/>
      <c r="K27" s="215" t="s">
        <v>6</v>
      </c>
      <c r="L27" s="215" t="s">
        <v>9</v>
      </c>
    </row>
    <row r="28" spans="1:12" x14ac:dyDescent="0.25">
      <c r="B28" s="215"/>
      <c r="C28" s="215"/>
      <c r="D28" s="214"/>
      <c r="E28" s="215"/>
      <c r="F28" s="100" t="s">
        <v>1</v>
      </c>
      <c r="G28" s="100" t="s">
        <v>2</v>
      </c>
      <c r="H28" s="100" t="s">
        <v>3</v>
      </c>
      <c r="I28" s="100" t="s">
        <v>4</v>
      </c>
      <c r="J28" s="100" t="s">
        <v>5</v>
      </c>
      <c r="K28" s="215"/>
      <c r="L28" s="216"/>
    </row>
    <row r="29" spans="1:12" ht="229.5" customHeight="1" x14ac:dyDescent="0.25">
      <c r="B29" s="108" t="s">
        <v>805</v>
      </c>
      <c r="C29" s="102" t="s">
        <v>733</v>
      </c>
      <c r="D29" s="87" t="s">
        <v>948</v>
      </c>
      <c r="E29" s="87" t="s">
        <v>734</v>
      </c>
      <c r="F29" s="65">
        <v>1056601.6000000001</v>
      </c>
      <c r="G29" s="65">
        <v>0</v>
      </c>
      <c r="H29" s="65">
        <v>348678.52799999999</v>
      </c>
      <c r="I29" s="153">
        <v>348678.52799999999</v>
      </c>
      <c r="J29" s="65">
        <v>0</v>
      </c>
      <c r="K29" s="106" t="s">
        <v>804</v>
      </c>
      <c r="L29" s="77" t="s">
        <v>742</v>
      </c>
    </row>
    <row r="30" spans="1:12" ht="76.5" x14ac:dyDescent="0.25">
      <c r="B30" s="44" t="s">
        <v>756</v>
      </c>
      <c r="C30" s="109"/>
      <c r="D30" s="106" t="s">
        <v>781</v>
      </c>
      <c r="E30" s="77" t="s">
        <v>790</v>
      </c>
      <c r="F30" s="89">
        <v>37500</v>
      </c>
      <c r="G30" s="47">
        <v>0</v>
      </c>
      <c r="H30" s="47">
        <v>0</v>
      </c>
      <c r="I30" s="47">
        <v>25125</v>
      </c>
      <c r="J30" s="47">
        <v>12375</v>
      </c>
      <c r="K30" s="106" t="s">
        <v>804</v>
      </c>
      <c r="L30" s="77" t="s">
        <v>743</v>
      </c>
    </row>
    <row r="31" spans="1:12" ht="76.5" x14ac:dyDescent="0.25">
      <c r="B31" s="44" t="s">
        <v>756</v>
      </c>
      <c r="C31" s="110"/>
      <c r="D31" s="106" t="s">
        <v>782</v>
      </c>
      <c r="E31" s="77" t="s">
        <v>791</v>
      </c>
      <c r="F31" s="89">
        <v>372500</v>
      </c>
      <c r="G31" s="47">
        <v>0</v>
      </c>
      <c r="H31" s="47">
        <v>0</v>
      </c>
      <c r="I31" s="47">
        <v>249575</v>
      </c>
      <c r="J31" s="47">
        <v>122925</v>
      </c>
      <c r="K31" s="106" t="s">
        <v>804</v>
      </c>
      <c r="L31" s="77" t="s">
        <v>744</v>
      </c>
    </row>
    <row r="32" spans="1:12" ht="204" customHeight="1" x14ac:dyDescent="0.25">
      <c r="B32" s="113" t="s">
        <v>757</v>
      </c>
      <c r="C32" s="114" t="s">
        <v>769</v>
      </c>
      <c r="D32" s="106" t="s">
        <v>783</v>
      </c>
      <c r="E32" s="77" t="s">
        <v>792</v>
      </c>
      <c r="F32" s="154">
        <v>809640</v>
      </c>
      <c r="G32" s="47">
        <v>0</v>
      </c>
      <c r="H32" s="47">
        <v>0</v>
      </c>
      <c r="I32" s="47" t="s">
        <v>736</v>
      </c>
      <c r="J32" s="155">
        <v>323856</v>
      </c>
      <c r="K32" s="106" t="s">
        <v>804</v>
      </c>
      <c r="L32" s="77" t="s">
        <v>745</v>
      </c>
    </row>
    <row r="33" spans="2:12" ht="114.75" x14ac:dyDescent="0.25">
      <c r="B33" s="113" t="s">
        <v>758</v>
      </c>
      <c r="C33" s="114" t="s">
        <v>770</v>
      </c>
      <c r="D33" s="106" t="s">
        <v>784</v>
      </c>
      <c r="E33" s="77" t="s">
        <v>793</v>
      </c>
      <c r="F33" s="156">
        <v>41473148.049999997</v>
      </c>
      <c r="G33" s="47">
        <v>0</v>
      </c>
      <c r="H33" s="47" t="s">
        <v>737</v>
      </c>
      <c r="I33" s="157">
        <v>18435639.809999999</v>
      </c>
      <c r="J33" s="47"/>
      <c r="K33" s="106" t="s">
        <v>804</v>
      </c>
      <c r="L33" s="77" t="s">
        <v>746</v>
      </c>
    </row>
    <row r="34" spans="2:12" ht="127.5" customHeight="1" x14ac:dyDescent="0.25">
      <c r="B34" s="113" t="s">
        <v>759</v>
      </c>
      <c r="C34" s="114" t="s">
        <v>771</v>
      </c>
      <c r="D34" s="106" t="s">
        <v>785</v>
      </c>
      <c r="E34" s="77" t="s">
        <v>794</v>
      </c>
      <c r="F34" s="89">
        <v>3158195</v>
      </c>
      <c r="G34" s="47">
        <v>0</v>
      </c>
      <c r="H34" s="47">
        <v>0</v>
      </c>
      <c r="I34" s="47">
        <v>2500000.06</v>
      </c>
      <c r="J34" s="47">
        <v>520757.55</v>
      </c>
      <c r="K34" s="106" t="s">
        <v>804</v>
      </c>
      <c r="L34" s="77" t="s">
        <v>747</v>
      </c>
    </row>
    <row r="35" spans="2:12" ht="76.5" x14ac:dyDescent="0.25">
      <c r="B35" s="113" t="s">
        <v>760</v>
      </c>
      <c r="C35" s="114" t="s">
        <v>772</v>
      </c>
      <c r="D35" s="106"/>
      <c r="E35" s="77" t="s">
        <v>795</v>
      </c>
      <c r="F35" s="89">
        <v>408000</v>
      </c>
      <c r="G35" s="47">
        <v>0</v>
      </c>
      <c r="H35" s="47">
        <v>0</v>
      </c>
      <c r="I35" s="47">
        <v>244800</v>
      </c>
      <c r="J35" s="47">
        <v>163200</v>
      </c>
      <c r="K35" s="106" t="s">
        <v>804</v>
      </c>
      <c r="L35" s="77" t="s">
        <v>748</v>
      </c>
    </row>
    <row r="36" spans="2:12" ht="127.5" x14ac:dyDescent="0.25">
      <c r="B36" s="113" t="s">
        <v>761</v>
      </c>
      <c r="C36" s="114" t="s">
        <v>773</v>
      </c>
      <c r="D36" s="106"/>
      <c r="E36" s="77" t="s">
        <v>796</v>
      </c>
      <c r="F36" s="89"/>
      <c r="G36" s="47"/>
      <c r="H36" s="47">
        <v>0</v>
      </c>
      <c r="I36" s="47">
        <v>789000</v>
      </c>
      <c r="J36" s="47">
        <v>970500</v>
      </c>
      <c r="K36" s="106" t="s">
        <v>804</v>
      </c>
      <c r="L36" s="77" t="s">
        <v>749</v>
      </c>
    </row>
    <row r="37" spans="2:12" ht="204" customHeight="1" x14ac:dyDescent="0.25">
      <c r="B37" s="113" t="s">
        <v>762</v>
      </c>
      <c r="C37" s="114" t="s">
        <v>774</v>
      </c>
      <c r="D37" s="106"/>
      <c r="E37" s="77" t="s">
        <v>797</v>
      </c>
      <c r="F37" s="89">
        <v>1055640</v>
      </c>
      <c r="G37" s="47">
        <v>0</v>
      </c>
      <c r="H37" s="47">
        <v>348361</v>
      </c>
      <c r="I37" s="47">
        <v>348361</v>
      </c>
      <c r="J37" s="47">
        <v>358917</v>
      </c>
      <c r="K37" s="106" t="s">
        <v>804</v>
      </c>
      <c r="L37" s="77" t="s">
        <v>949</v>
      </c>
    </row>
    <row r="38" spans="2:12" ht="140.25" x14ac:dyDescent="0.25">
      <c r="B38" s="113" t="s">
        <v>763</v>
      </c>
      <c r="C38" s="114" t="s">
        <v>775</v>
      </c>
      <c r="D38" s="106" t="s">
        <v>783</v>
      </c>
      <c r="E38" s="77" t="s">
        <v>798</v>
      </c>
      <c r="F38" s="158">
        <v>1210060.8</v>
      </c>
      <c r="G38" s="47">
        <v>0</v>
      </c>
      <c r="H38" s="159">
        <v>399319.8</v>
      </c>
      <c r="I38" s="159">
        <v>399319.8</v>
      </c>
      <c r="J38" s="159">
        <v>399319.8</v>
      </c>
      <c r="K38" s="106" t="s">
        <v>804</v>
      </c>
      <c r="L38" s="77" t="s">
        <v>750</v>
      </c>
    </row>
    <row r="39" spans="2:12" ht="89.25" x14ac:dyDescent="0.25">
      <c r="B39" s="113" t="s">
        <v>764</v>
      </c>
      <c r="C39" s="114" t="s">
        <v>776</v>
      </c>
      <c r="D39" s="106" t="s">
        <v>786</v>
      </c>
      <c r="E39" s="77" t="s">
        <v>799</v>
      </c>
      <c r="F39" s="160">
        <v>569296</v>
      </c>
      <c r="G39" s="47">
        <v>0</v>
      </c>
      <c r="H39" s="47">
        <v>0</v>
      </c>
      <c r="I39" s="161">
        <v>341577.6</v>
      </c>
      <c r="J39" s="161">
        <v>227718.39999999999</v>
      </c>
      <c r="K39" s="106" t="s">
        <v>804</v>
      </c>
      <c r="L39" s="77" t="s">
        <v>751</v>
      </c>
    </row>
    <row r="40" spans="2:12" ht="76.5" x14ac:dyDescent="0.25">
      <c r="B40" s="113" t="s">
        <v>765</v>
      </c>
      <c r="C40" s="114" t="s">
        <v>777</v>
      </c>
      <c r="D40" s="106" t="s">
        <v>787</v>
      </c>
      <c r="E40" s="77" t="s">
        <v>800</v>
      </c>
      <c r="F40" s="89">
        <v>557.6</v>
      </c>
      <c r="G40" s="47">
        <v>0</v>
      </c>
      <c r="H40" s="47">
        <v>239768</v>
      </c>
      <c r="I40" s="47">
        <v>239768</v>
      </c>
      <c r="J40" s="47">
        <v>78064</v>
      </c>
      <c r="K40" s="106" t="s">
        <v>804</v>
      </c>
      <c r="L40" s="77" t="s">
        <v>752</v>
      </c>
    </row>
    <row r="41" spans="2:12" ht="102" x14ac:dyDescent="0.25">
      <c r="B41" s="113" t="s">
        <v>766</v>
      </c>
      <c r="C41" s="114" t="s">
        <v>778</v>
      </c>
      <c r="D41" s="106" t="s">
        <v>788</v>
      </c>
      <c r="E41" s="77" t="s">
        <v>801</v>
      </c>
      <c r="F41" s="158">
        <v>231000</v>
      </c>
      <c r="G41" s="47">
        <v>0</v>
      </c>
      <c r="H41" s="47">
        <v>76230</v>
      </c>
      <c r="I41" s="47">
        <v>76230</v>
      </c>
      <c r="J41" s="47">
        <v>78540</v>
      </c>
      <c r="K41" s="106" t="s">
        <v>804</v>
      </c>
      <c r="L41" s="77" t="s">
        <v>753</v>
      </c>
    </row>
    <row r="42" spans="2:12" ht="140.25" x14ac:dyDescent="0.25">
      <c r="B42" s="113" t="s">
        <v>767</v>
      </c>
      <c r="C42" s="114" t="s">
        <v>779</v>
      </c>
      <c r="D42" s="106" t="s">
        <v>783</v>
      </c>
      <c r="E42" s="77" t="s">
        <v>802</v>
      </c>
      <c r="F42" s="89">
        <v>1025937.5</v>
      </c>
      <c r="G42" s="47">
        <v>0</v>
      </c>
      <c r="H42" s="47">
        <v>332559.38</v>
      </c>
      <c r="I42" s="47">
        <v>348818.75</v>
      </c>
      <c r="J42" s="47">
        <v>338559.38</v>
      </c>
      <c r="K42" s="106" t="s">
        <v>804</v>
      </c>
      <c r="L42" s="77" t="s">
        <v>754</v>
      </c>
    </row>
    <row r="43" spans="2:12" ht="140.25" x14ac:dyDescent="0.25">
      <c r="B43" s="113" t="s">
        <v>768</v>
      </c>
      <c r="C43" s="114" t="s">
        <v>780</v>
      </c>
      <c r="D43" s="106" t="s">
        <v>789</v>
      </c>
      <c r="E43" s="77" t="s">
        <v>803</v>
      </c>
      <c r="F43" s="156">
        <v>910465</v>
      </c>
      <c r="G43" s="47">
        <v>0</v>
      </c>
      <c r="H43" s="47">
        <v>0</v>
      </c>
      <c r="I43" s="157">
        <v>699893</v>
      </c>
      <c r="J43" s="47">
        <v>210572</v>
      </c>
      <c r="K43" s="106" t="s">
        <v>804</v>
      </c>
      <c r="L43" s="77" t="s">
        <v>755</v>
      </c>
    </row>
  </sheetData>
  <mergeCells count="26">
    <mergeCell ref="K27:K28"/>
    <mergeCell ref="L27:L28"/>
    <mergeCell ref="B26:L26"/>
    <mergeCell ref="B27:B28"/>
    <mergeCell ref="C27:C28"/>
    <mergeCell ref="D27:D28"/>
    <mergeCell ref="E27:E28"/>
    <mergeCell ref="F27:J27"/>
    <mergeCell ref="B11:L11"/>
    <mergeCell ref="B12:B13"/>
    <mergeCell ref="C12:C13"/>
    <mergeCell ref="D12:D13"/>
    <mergeCell ref="E12:E13"/>
    <mergeCell ref="F12:J12"/>
    <mergeCell ref="K12:K13"/>
    <mergeCell ref="L12:L13"/>
    <mergeCell ref="L5:L6"/>
    <mergeCell ref="B2:L2"/>
    <mergeCell ref="B3:L3"/>
    <mergeCell ref="B5:B6"/>
    <mergeCell ref="C5:C6"/>
    <mergeCell ref="D5:D6"/>
    <mergeCell ref="E5:E6"/>
    <mergeCell ref="F5:J5"/>
    <mergeCell ref="K5:K6"/>
    <mergeCell ref="B4:L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N26"/>
  <sheetViews>
    <sheetView topLeftCell="A4" zoomScale="80" zoomScaleNormal="80" workbookViewId="0">
      <selection activeCell="L26" sqref="L26"/>
    </sheetView>
  </sheetViews>
  <sheetFormatPr baseColWidth="10" defaultRowHeight="15" x14ac:dyDescent="0.25"/>
  <cols>
    <col min="1" max="1" width="11.42578125" style="1"/>
    <col min="2" max="2" width="23.42578125" style="1" customWidth="1"/>
    <col min="3" max="3" width="33.140625" style="1" customWidth="1"/>
    <col min="4" max="4" width="40" style="1" customWidth="1"/>
    <col min="5" max="5" width="27.42578125" style="1" customWidth="1"/>
    <col min="6" max="6" width="16.28515625" style="1" customWidth="1"/>
    <col min="7" max="7" width="20.85546875" style="1" customWidth="1"/>
    <col min="8" max="8" width="14.28515625" style="1" bestFit="1" customWidth="1"/>
    <col min="9" max="10" width="12.7109375" style="1" bestFit="1" customWidth="1"/>
    <col min="11" max="11" width="11.42578125" style="1"/>
    <col min="12" max="12" width="15.140625" style="1" customWidth="1"/>
    <col min="13" max="16384" width="11.42578125" style="1"/>
  </cols>
  <sheetData>
    <row r="1" spans="2:14" ht="15.75" thickBot="1" x14ac:dyDescent="0.3"/>
    <row r="2" spans="2:14" ht="16.5" thickTop="1" thickBot="1" x14ac:dyDescent="0.3">
      <c r="B2" s="210" t="s">
        <v>12</v>
      </c>
      <c r="C2" s="210"/>
      <c r="D2" s="210"/>
      <c r="E2" s="210"/>
      <c r="F2" s="210"/>
      <c r="G2" s="210"/>
      <c r="H2" s="210"/>
      <c r="I2" s="210"/>
      <c r="J2" s="210"/>
      <c r="K2" s="210"/>
      <c r="L2" s="210"/>
    </row>
    <row r="3" spans="2:14" ht="16.5" thickTop="1" thickBot="1" x14ac:dyDescent="0.3">
      <c r="B3" s="242" t="s">
        <v>812</v>
      </c>
      <c r="C3" s="243"/>
      <c r="D3" s="243"/>
      <c r="E3" s="243"/>
      <c r="F3" s="243"/>
      <c r="G3" s="243"/>
      <c r="H3" s="243"/>
      <c r="I3" s="243"/>
      <c r="J3" s="243"/>
      <c r="K3" s="243"/>
      <c r="L3" s="244"/>
    </row>
    <row r="4" spans="2:14" ht="15.75" thickBot="1" x14ac:dyDescent="0.3">
      <c r="B4" s="266" t="s">
        <v>350</v>
      </c>
      <c r="C4" s="267"/>
      <c r="D4" s="267"/>
      <c r="E4" s="267"/>
      <c r="F4" s="267"/>
      <c r="G4" s="267"/>
      <c r="H4" s="267"/>
      <c r="I4" s="267"/>
      <c r="J4" s="267"/>
      <c r="K4" s="267"/>
      <c r="L4" s="268"/>
    </row>
    <row r="5" spans="2:14" x14ac:dyDescent="0.25">
      <c r="B5" s="214" t="s">
        <v>7</v>
      </c>
      <c r="C5" s="214" t="s">
        <v>10</v>
      </c>
      <c r="D5" s="213" t="s">
        <v>11</v>
      </c>
      <c r="E5" s="214" t="s">
        <v>8</v>
      </c>
      <c r="F5" s="241" t="s">
        <v>0</v>
      </c>
      <c r="G5" s="241"/>
      <c r="H5" s="241"/>
      <c r="I5" s="241"/>
      <c r="J5" s="241"/>
      <c r="K5" s="214" t="s">
        <v>6</v>
      </c>
      <c r="L5" s="214" t="s">
        <v>9</v>
      </c>
    </row>
    <row r="6" spans="2:14" x14ac:dyDescent="0.25">
      <c r="B6" s="215"/>
      <c r="C6" s="215"/>
      <c r="D6" s="214"/>
      <c r="E6" s="215"/>
      <c r="F6" s="3" t="s">
        <v>1</v>
      </c>
      <c r="G6" s="3" t="s">
        <v>2</v>
      </c>
      <c r="H6" s="3" t="s">
        <v>3</v>
      </c>
      <c r="I6" s="3" t="s">
        <v>4</v>
      </c>
      <c r="J6" s="3" t="s">
        <v>5</v>
      </c>
      <c r="K6" s="215"/>
      <c r="L6" s="215"/>
      <c r="M6" s="2"/>
      <c r="N6" s="2"/>
    </row>
    <row r="7" spans="2:14" ht="182.25" customHeight="1" x14ac:dyDescent="0.25">
      <c r="B7" s="148" t="s">
        <v>329</v>
      </c>
      <c r="C7" s="148" t="s">
        <v>330</v>
      </c>
      <c r="D7" s="148" t="s">
        <v>331</v>
      </c>
      <c r="E7" s="148" t="s">
        <v>332</v>
      </c>
      <c r="F7" s="83">
        <v>58359.4</v>
      </c>
      <c r="G7" s="76">
        <v>0</v>
      </c>
      <c r="H7" s="76">
        <v>0</v>
      </c>
      <c r="I7" s="83">
        <v>58359.4</v>
      </c>
      <c r="J7" s="76">
        <v>0</v>
      </c>
      <c r="K7" s="148" t="s">
        <v>347</v>
      </c>
      <c r="L7" s="162"/>
    </row>
    <row r="8" spans="2:14" ht="76.5" x14ac:dyDescent="0.25">
      <c r="B8" s="148" t="s">
        <v>333</v>
      </c>
      <c r="C8" s="148" t="s">
        <v>334</v>
      </c>
      <c r="D8" s="148" t="s">
        <v>335</v>
      </c>
      <c r="E8" s="148" t="s">
        <v>336</v>
      </c>
      <c r="F8" s="43" t="s">
        <v>73</v>
      </c>
      <c r="G8" s="43" t="s">
        <v>73</v>
      </c>
      <c r="H8" s="43" t="s">
        <v>73</v>
      </c>
      <c r="I8" s="43" t="s">
        <v>73</v>
      </c>
      <c r="J8" s="43" t="s">
        <v>73</v>
      </c>
      <c r="K8" s="148" t="s">
        <v>347</v>
      </c>
      <c r="L8" s="162"/>
    </row>
    <row r="9" spans="2:14" ht="63.75" x14ac:dyDescent="0.25">
      <c r="B9" s="148" t="s">
        <v>337</v>
      </c>
      <c r="C9" s="148" t="s">
        <v>338</v>
      </c>
      <c r="D9" s="148" t="s">
        <v>339</v>
      </c>
      <c r="E9" s="148" t="s">
        <v>340</v>
      </c>
      <c r="F9" s="83">
        <f>SUM(G9+H9+I9+J9)</f>
        <v>560000</v>
      </c>
      <c r="G9" s="83">
        <v>560000</v>
      </c>
      <c r="H9" s="83">
        <v>0</v>
      </c>
      <c r="I9" s="83">
        <v>0</v>
      </c>
      <c r="J9" s="83">
        <v>0</v>
      </c>
      <c r="K9" s="148" t="s">
        <v>347</v>
      </c>
      <c r="L9" s="148" t="s">
        <v>342</v>
      </c>
    </row>
    <row r="10" spans="2:14" ht="63.75" x14ac:dyDescent="0.25">
      <c r="B10" s="148" t="s">
        <v>343</v>
      </c>
      <c r="C10" s="148" t="s">
        <v>344</v>
      </c>
      <c r="D10" s="148" t="s">
        <v>345</v>
      </c>
      <c r="E10" s="148" t="s">
        <v>340</v>
      </c>
      <c r="F10" s="85">
        <v>752000</v>
      </c>
      <c r="G10" s="85">
        <v>752000</v>
      </c>
      <c r="H10" s="85">
        <v>0</v>
      </c>
      <c r="I10" s="85">
        <v>0</v>
      </c>
      <c r="J10" s="85">
        <v>0</v>
      </c>
      <c r="K10" s="148" t="s">
        <v>347</v>
      </c>
      <c r="L10" s="148" t="s">
        <v>342</v>
      </c>
    </row>
    <row r="11" spans="2:14" ht="149.25" customHeight="1" x14ac:dyDescent="0.25">
      <c r="B11" s="148" t="s">
        <v>950</v>
      </c>
      <c r="C11" s="148" t="s">
        <v>951</v>
      </c>
      <c r="D11" s="148" t="s">
        <v>346</v>
      </c>
      <c r="E11" s="148" t="s">
        <v>952</v>
      </c>
      <c r="F11" s="43" t="s">
        <v>73</v>
      </c>
      <c r="G11" s="43" t="s">
        <v>73</v>
      </c>
      <c r="H11" s="43" t="s">
        <v>73</v>
      </c>
      <c r="I11" s="43" t="s">
        <v>73</v>
      </c>
      <c r="J11" s="43" t="s">
        <v>73</v>
      </c>
      <c r="K11" s="148" t="s">
        <v>347</v>
      </c>
      <c r="L11" s="162"/>
    </row>
    <row r="12" spans="2:14" ht="102" x14ac:dyDescent="0.25">
      <c r="B12" s="148" t="s">
        <v>950</v>
      </c>
      <c r="C12" s="148" t="s">
        <v>348</v>
      </c>
      <c r="D12" s="162" t="s">
        <v>349</v>
      </c>
      <c r="E12" s="148" t="s">
        <v>952</v>
      </c>
      <c r="F12" s="43" t="s">
        <v>73</v>
      </c>
      <c r="G12" s="43" t="s">
        <v>73</v>
      </c>
      <c r="H12" s="43" t="s">
        <v>73</v>
      </c>
      <c r="I12" s="43" t="s">
        <v>73</v>
      </c>
      <c r="J12" s="43" t="s">
        <v>73</v>
      </c>
      <c r="K12" s="148" t="s">
        <v>347</v>
      </c>
      <c r="L12" s="162"/>
    </row>
    <row r="13" spans="2:14" ht="127.5" x14ac:dyDescent="0.25">
      <c r="B13" s="148" t="s">
        <v>329</v>
      </c>
      <c r="C13" s="148" t="s">
        <v>330</v>
      </c>
      <c r="D13" s="148" t="s">
        <v>331</v>
      </c>
      <c r="E13" s="148" t="s">
        <v>332</v>
      </c>
      <c r="F13" s="83">
        <v>58359.4</v>
      </c>
      <c r="G13" s="83">
        <v>0</v>
      </c>
      <c r="H13" s="83">
        <v>0</v>
      </c>
      <c r="I13" s="83">
        <v>58359.4</v>
      </c>
      <c r="J13" s="83">
        <v>0</v>
      </c>
      <c r="K13" s="148" t="s">
        <v>347</v>
      </c>
      <c r="L13" s="162"/>
    </row>
    <row r="14" spans="2:14" ht="76.5" x14ac:dyDescent="0.25">
      <c r="B14" s="62" t="s">
        <v>351</v>
      </c>
      <c r="C14" s="62" t="s">
        <v>334</v>
      </c>
      <c r="D14" s="62" t="s">
        <v>335</v>
      </c>
      <c r="E14" s="62" t="s">
        <v>336</v>
      </c>
      <c r="F14" s="43" t="s">
        <v>73</v>
      </c>
      <c r="G14" s="43" t="s">
        <v>73</v>
      </c>
      <c r="H14" s="43" t="s">
        <v>73</v>
      </c>
      <c r="I14" s="43" t="s">
        <v>73</v>
      </c>
      <c r="J14" s="43" t="s">
        <v>73</v>
      </c>
      <c r="K14" s="148" t="s">
        <v>347</v>
      </c>
      <c r="L14" s="163"/>
    </row>
    <row r="15" spans="2:14" ht="63.75" x14ac:dyDescent="0.25">
      <c r="B15" s="148" t="s">
        <v>337</v>
      </c>
      <c r="C15" s="148" t="s">
        <v>338</v>
      </c>
      <c r="D15" s="148" t="s">
        <v>339</v>
      </c>
      <c r="E15" s="148" t="s">
        <v>340</v>
      </c>
      <c r="F15" s="83">
        <f>SUM(G15+H15+I15+J15)</f>
        <v>560000</v>
      </c>
      <c r="G15" s="83">
        <v>560000</v>
      </c>
      <c r="H15" s="83">
        <v>0</v>
      </c>
      <c r="I15" s="83">
        <v>0</v>
      </c>
      <c r="J15" s="83">
        <v>0</v>
      </c>
      <c r="K15" s="148" t="s">
        <v>347</v>
      </c>
      <c r="L15" s="148" t="s">
        <v>342</v>
      </c>
    </row>
    <row r="16" spans="2:14" ht="63.75" x14ac:dyDescent="0.25">
      <c r="B16" s="148" t="s">
        <v>343</v>
      </c>
      <c r="C16" s="148" t="s">
        <v>344</v>
      </c>
      <c r="D16" s="148" t="s">
        <v>345</v>
      </c>
      <c r="E16" s="148" t="s">
        <v>340</v>
      </c>
      <c r="F16" s="85">
        <v>752000</v>
      </c>
      <c r="G16" s="85">
        <v>752000</v>
      </c>
      <c r="H16" s="85">
        <v>0</v>
      </c>
      <c r="I16" s="85">
        <v>0</v>
      </c>
      <c r="J16" s="85">
        <v>0</v>
      </c>
      <c r="K16" s="148" t="s">
        <v>347</v>
      </c>
      <c r="L16" s="148" t="s">
        <v>342</v>
      </c>
    </row>
    <row r="17" spans="2:12" ht="150.75" customHeight="1" x14ac:dyDescent="0.25">
      <c r="B17" s="62" t="s">
        <v>950</v>
      </c>
      <c r="C17" s="62" t="s">
        <v>951</v>
      </c>
      <c r="D17" s="62" t="s">
        <v>346</v>
      </c>
      <c r="E17" s="62" t="s">
        <v>952</v>
      </c>
      <c r="F17" s="43" t="s">
        <v>73</v>
      </c>
      <c r="G17" s="43" t="s">
        <v>73</v>
      </c>
      <c r="H17" s="43" t="s">
        <v>73</v>
      </c>
      <c r="I17" s="43" t="s">
        <v>73</v>
      </c>
      <c r="J17" s="43" t="s">
        <v>73</v>
      </c>
      <c r="K17" s="148" t="s">
        <v>347</v>
      </c>
      <c r="L17" s="62"/>
    </row>
    <row r="18" spans="2:12" ht="145.5" customHeight="1" x14ac:dyDescent="0.25">
      <c r="B18" s="62" t="s">
        <v>950</v>
      </c>
      <c r="C18" s="62" t="s">
        <v>348</v>
      </c>
      <c r="D18" s="163" t="s">
        <v>349</v>
      </c>
      <c r="E18" s="62" t="s">
        <v>952</v>
      </c>
      <c r="F18" s="43" t="s">
        <v>73</v>
      </c>
      <c r="G18" s="43" t="s">
        <v>73</v>
      </c>
      <c r="H18" s="43" t="s">
        <v>73</v>
      </c>
      <c r="I18" s="43" t="s">
        <v>73</v>
      </c>
      <c r="J18" s="43" t="s">
        <v>73</v>
      </c>
      <c r="K18" s="148" t="s">
        <v>347</v>
      </c>
      <c r="L18" s="62"/>
    </row>
    <row r="19" spans="2:12" ht="15.75" thickBot="1" x14ac:dyDescent="0.3"/>
    <row r="20" spans="2:12" ht="15.75" thickBot="1" x14ac:dyDescent="0.3">
      <c r="B20" s="269" t="s">
        <v>357</v>
      </c>
      <c r="C20" s="270"/>
      <c r="D20" s="270"/>
      <c r="E20" s="270"/>
      <c r="F20" s="270"/>
      <c r="G20" s="270"/>
      <c r="H20" s="270"/>
      <c r="I20" s="270"/>
      <c r="J20" s="270"/>
      <c r="K20" s="270"/>
      <c r="L20" s="271"/>
    </row>
    <row r="21" spans="2:12" x14ac:dyDescent="0.25">
      <c r="B21" s="214" t="s">
        <v>7</v>
      </c>
      <c r="C21" s="214" t="s">
        <v>10</v>
      </c>
      <c r="D21" s="213" t="s">
        <v>11</v>
      </c>
      <c r="E21" s="214" t="s">
        <v>8</v>
      </c>
      <c r="F21" s="241" t="s">
        <v>0</v>
      </c>
      <c r="G21" s="241"/>
      <c r="H21" s="241"/>
      <c r="I21" s="241"/>
      <c r="J21" s="241"/>
      <c r="K21" s="214" t="s">
        <v>6</v>
      </c>
      <c r="L21" s="214" t="s">
        <v>9</v>
      </c>
    </row>
    <row r="22" spans="2:12" x14ac:dyDescent="0.25">
      <c r="B22" s="215"/>
      <c r="C22" s="215"/>
      <c r="D22" s="214"/>
      <c r="E22" s="215"/>
      <c r="F22" s="4" t="s">
        <v>1</v>
      </c>
      <c r="G22" s="4" t="s">
        <v>2</v>
      </c>
      <c r="H22" s="4" t="s">
        <v>3</v>
      </c>
      <c r="I22" s="4" t="s">
        <v>4</v>
      </c>
      <c r="J22" s="4" t="s">
        <v>5</v>
      </c>
      <c r="K22" s="215"/>
      <c r="L22" s="215"/>
    </row>
    <row r="23" spans="2:12" ht="63.75" x14ac:dyDescent="0.25">
      <c r="B23" s="77" t="s">
        <v>352</v>
      </c>
      <c r="C23" s="77" t="s">
        <v>953</v>
      </c>
      <c r="D23" s="77" t="s">
        <v>954</v>
      </c>
      <c r="E23" s="77" t="s">
        <v>353</v>
      </c>
      <c r="F23" s="76">
        <v>74700</v>
      </c>
      <c r="G23" s="76">
        <v>0</v>
      </c>
      <c r="H23" s="76">
        <v>0</v>
      </c>
      <c r="I23" s="76">
        <v>74700</v>
      </c>
      <c r="J23" s="76">
        <v>0</v>
      </c>
      <c r="K23" s="46" t="s">
        <v>354</v>
      </c>
      <c r="L23" s="46" t="s">
        <v>352</v>
      </c>
    </row>
    <row r="24" spans="2:12" ht="63.75" x14ac:dyDescent="0.25">
      <c r="B24" s="77" t="s">
        <v>955</v>
      </c>
      <c r="C24" s="77" t="s">
        <v>956</v>
      </c>
      <c r="D24" s="77" t="s">
        <v>355</v>
      </c>
      <c r="E24" s="77" t="s">
        <v>957</v>
      </c>
      <c r="F24" s="43" t="s">
        <v>73</v>
      </c>
      <c r="G24" s="43" t="s">
        <v>73</v>
      </c>
      <c r="H24" s="43" t="s">
        <v>73</v>
      </c>
      <c r="I24" s="43" t="s">
        <v>73</v>
      </c>
      <c r="J24" s="43" t="s">
        <v>73</v>
      </c>
      <c r="K24" s="45">
        <v>2024</v>
      </c>
      <c r="L24" s="46" t="s">
        <v>955</v>
      </c>
    </row>
    <row r="25" spans="2:12" ht="128.25" x14ac:dyDescent="0.25">
      <c r="B25" s="78" t="s">
        <v>958</v>
      </c>
      <c r="C25" s="78" t="s">
        <v>959</v>
      </c>
      <c r="D25" s="87" t="s">
        <v>960</v>
      </c>
      <c r="E25" s="87" t="s">
        <v>961</v>
      </c>
      <c r="F25" s="43" t="s">
        <v>73</v>
      </c>
      <c r="G25" s="43" t="s">
        <v>73</v>
      </c>
      <c r="H25" s="43" t="s">
        <v>73</v>
      </c>
      <c r="I25" s="43" t="s">
        <v>73</v>
      </c>
      <c r="J25" s="43" t="s">
        <v>73</v>
      </c>
      <c r="K25" s="80">
        <v>2024</v>
      </c>
      <c r="L25" s="79" t="s">
        <v>958</v>
      </c>
    </row>
    <row r="26" spans="2:12" ht="51" x14ac:dyDescent="0.25">
      <c r="B26" s="77" t="s">
        <v>356</v>
      </c>
      <c r="C26" s="81" t="s">
        <v>962</v>
      </c>
      <c r="D26" s="81" t="s">
        <v>963</v>
      </c>
      <c r="E26" s="77" t="s">
        <v>964</v>
      </c>
      <c r="F26" s="76">
        <v>224510</v>
      </c>
      <c r="G26" s="76">
        <v>0</v>
      </c>
      <c r="H26" s="76">
        <v>0</v>
      </c>
      <c r="I26" s="76">
        <v>224510</v>
      </c>
      <c r="J26" s="76">
        <v>0</v>
      </c>
      <c r="K26" s="82">
        <v>45500</v>
      </c>
      <c r="L26" s="46" t="s">
        <v>965</v>
      </c>
    </row>
  </sheetData>
  <mergeCells count="18">
    <mergeCell ref="K21:K22"/>
    <mergeCell ref="L21:L22"/>
    <mergeCell ref="B20:L20"/>
    <mergeCell ref="B21:B22"/>
    <mergeCell ref="C21:C22"/>
    <mergeCell ref="D21:D22"/>
    <mergeCell ref="E21:E22"/>
    <mergeCell ref="F21:J21"/>
    <mergeCell ref="L5:L6"/>
    <mergeCell ref="B2:L2"/>
    <mergeCell ref="B3:L3"/>
    <mergeCell ref="B5:B6"/>
    <mergeCell ref="C5:C6"/>
    <mergeCell ref="D5:D6"/>
    <mergeCell ref="E5:E6"/>
    <mergeCell ref="F5:J5"/>
    <mergeCell ref="K5:K6"/>
    <mergeCell ref="B4:L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B1:L181"/>
  <sheetViews>
    <sheetView tabSelected="1" topLeftCell="A9" zoomScale="60" zoomScaleNormal="60" workbookViewId="0">
      <selection activeCell="E18" sqref="E18"/>
    </sheetView>
  </sheetViews>
  <sheetFormatPr baseColWidth="10" defaultRowHeight="15" x14ac:dyDescent="0.25"/>
  <cols>
    <col min="1" max="1" width="11.42578125" style="1"/>
    <col min="2" max="2" width="23.28515625" style="1" customWidth="1"/>
    <col min="3" max="4" width="33.140625" style="1" customWidth="1"/>
    <col min="5" max="5" width="30.7109375" style="1" customWidth="1"/>
    <col min="6" max="6" width="19.85546875" style="1" bestFit="1" customWidth="1"/>
    <col min="7" max="7" width="19.5703125" style="1" customWidth="1"/>
    <col min="8" max="8" width="18.140625" style="1" customWidth="1"/>
    <col min="9" max="9" width="17.140625" style="1" customWidth="1"/>
    <col min="10" max="10" width="18.42578125" style="1" bestFit="1" customWidth="1"/>
    <col min="11" max="11" width="14" style="1" customWidth="1"/>
    <col min="12" max="12" width="15.140625" style="1" customWidth="1"/>
    <col min="13" max="16384" width="11.42578125" style="1"/>
  </cols>
  <sheetData>
    <row r="1" spans="2:12" ht="15.75" thickBot="1" x14ac:dyDescent="0.3"/>
    <row r="2" spans="2:12" ht="16.5" thickTop="1" thickBot="1" x14ac:dyDescent="0.3">
      <c r="B2" s="210" t="s">
        <v>12</v>
      </c>
      <c r="C2" s="210"/>
      <c r="D2" s="210"/>
      <c r="E2" s="210"/>
      <c r="F2" s="210"/>
      <c r="G2" s="210"/>
      <c r="H2" s="210"/>
      <c r="I2" s="210"/>
      <c r="J2" s="210"/>
      <c r="K2" s="210"/>
      <c r="L2" s="210"/>
    </row>
    <row r="3" spans="2:12" ht="16.5" thickTop="1" thickBot="1" x14ac:dyDescent="0.3">
      <c r="B3" s="242" t="s">
        <v>811</v>
      </c>
      <c r="C3" s="243"/>
      <c r="D3" s="243"/>
      <c r="E3" s="243"/>
      <c r="F3" s="243"/>
      <c r="G3" s="243"/>
      <c r="H3" s="243"/>
      <c r="I3" s="243"/>
      <c r="J3" s="243"/>
      <c r="K3" s="243"/>
      <c r="L3" s="244"/>
    </row>
    <row r="4" spans="2:12" ht="15.75" thickBot="1" x14ac:dyDescent="0.3">
      <c r="B4" s="269" t="s">
        <v>529</v>
      </c>
      <c r="C4" s="270"/>
      <c r="D4" s="270"/>
      <c r="E4" s="270"/>
      <c r="F4" s="270"/>
      <c r="G4" s="270"/>
      <c r="H4" s="270"/>
      <c r="I4" s="270"/>
      <c r="J4" s="270"/>
      <c r="K4" s="270"/>
      <c r="L4" s="271"/>
    </row>
    <row r="5" spans="2:12" x14ac:dyDescent="0.25">
      <c r="B5" s="214" t="s">
        <v>7</v>
      </c>
      <c r="C5" s="214" t="s">
        <v>10</v>
      </c>
      <c r="D5" s="213" t="s">
        <v>11</v>
      </c>
      <c r="E5" s="214" t="s">
        <v>8</v>
      </c>
      <c r="F5" s="241" t="s">
        <v>0</v>
      </c>
      <c r="G5" s="241"/>
      <c r="H5" s="241"/>
      <c r="I5" s="241"/>
      <c r="J5" s="241"/>
      <c r="K5" s="214" t="s">
        <v>6</v>
      </c>
      <c r="L5" s="214" t="s">
        <v>9</v>
      </c>
    </row>
    <row r="6" spans="2:12" x14ac:dyDescent="0.25">
      <c r="B6" s="215"/>
      <c r="C6" s="215"/>
      <c r="D6" s="214"/>
      <c r="E6" s="215"/>
      <c r="F6" s="5" t="s">
        <v>1</v>
      </c>
      <c r="G6" s="5" t="s">
        <v>2</v>
      </c>
      <c r="H6" s="5" t="s">
        <v>3</v>
      </c>
      <c r="I6" s="5" t="s">
        <v>4</v>
      </c>
      <c r="J6" s="5" t="s">
        <v>5</v>
      </c>
      <c r="K6" s="215"/>
      <c r="L6" s="215"/>
    </row>
    <row r="7" spans="2:12" ht="89.25" x14ac:dyDescent="0.25">
      <c r="B7" s="62" t="s">
        <v>512</v>
      </c>
      <c r="C7" s="62" t="s">
        <v>513</v>
      </c>
      <c r="D7" s="62" t="s">
        <v>966</v>
      </c>
      <c r="E7" s="62" t="s">
        <v>967</v>
      </c>
      <c r="F7" s="76">
        <v>1460000</v>
      </c>
      <c r="G7" s="76">
        <v>0</v>
      </c>
      <c r="H7" s="76">
        <v>960000</v>
      </c>
      <c r="I7" s="76">
        <v>500000</v>
      </c>
      <c r="J7" s="76">
        <v>0</v>
      </c>
      <c r="K7" s="91" t="s">
        <v>514</v>
      </c>
      <c r="L7" s="91" t="s">
        <v>515</v>
      </c>
    </row>
    <row r="8" spans="2:12" ht="51" x14ac:dyDescent="0.25">
      <c r="B8" s="62" t="s">
        <v>516</v>
      </c>
      <c r="C8" s="62" t="s">
        <v>517</v>
      </c>
      <c r="D8" s="62" t="s">
        <v>518</v>
      </c>
      <c r="E8" s="62" t="s">
        <v>968</v>
      </c>
      <c r="F8" s="76">
        <v>70296</v>
      </c>
      <c r="G8" s="76">
        <v>0</v>
      </c>
      <c r="H8" s="76">
        <v>0</v>
      </c>
      <c r="I8" s="76">
        <v>70296</v>
      </c>
      <c r="J8" s="76">
        <v>0</v>
      </c>
      <c r="K8" s="164" t="s">
        <v>519</v>
      </c>
      <c r="L8" s="151" t="s">
        <v>520</v>
      </c>
    </row>
    <row r="9" spans="2:12" ht="63.75" x14ac:dyDescent="0.25">
      <c r="B9" s="62" t="s">
        <v>521</v>
      </c>
      <c r="C9" s="62" t="s">
        <v>522</v>
      </c>
      <c r="D9" s="62" t="s">
        <v>518</v>
      </c>
      <c r="E9" s="62" t="s">
        <v>523</v>
      </c>
      <c r="F9" s="76">
        <v>31920</v>
      </c>
      <c r="G9" s="76">
        <v>31920</v>
      </c>
      <c r="H9" s="76">
        <v>0</v>
      </c>
      <c r="I9" s="76">
        <v>0</v>
      </c>
      <c r="J9" s="76">
        <v>0</v>
      </c>
      <c r="K9" s="164" t="s">
        <v>524</v>
      </c>
      <c r="L9" s="151" t="s">
        <v>520</v>
      </c>
    </row>
    <row r="10" spans="2:12" ht="76.5" x14ac:dyDescent="0.25">
      <c r="B10" s="62" t="s">
        <v>969</v>
      </c>
      <c r="C10" s="62" t="s">
        <v>970</v>
      </c>
      <c r="D10" s="62" t="s">
        <v>518</v>
      </c>
      <c r="E10" s="62" t="s">
        <v>971</v>
      </c>
      <c r="F10" s="76">
        <f>G10+I10</f>
        <v>427686.3</v>
      </c>
      <c r="G10" s="76">
        <v>323446.3</v>
      </c>
      <c r="H10" s="76">
        <v>0</v>
      </c>
      <c r="I10" s="76">
        <v>104240</v>
      </c>
      <c r="J10" s="76">
        <v>0</v>
      </c>
      <c r="K10" s="91" t="s">
        <v>525</v>
      </c>
      <c r="L10" s="151" t="s">
        <v>520</v>
      </c>
    </row>
    <row r="11" spans="2:12" ht="102" x14ac:dyDescent="0.25">
      <c r="B11" s="62" t="s">
        <v>526</v>
      </c>
      <c r="C11" s="62" t="s">
        <v>972</v>
      </c>
      <c r="D11" s="62" t="s">
        <v>518</v>
      </c>
      <c r="E11" s="62" t="s">
        <v>527</v>
      </c>
      <c r="F11" s="76">
        <f>G11+I11</f>
        <v>1287076.51</v>
      </c>
      <c r="G11" s="76">
        <v>330644.51</v>
      </c>
      <c r="H11" s="76">
        <v>0</v>
      </c>
      <c r="I11" s="76">
        <v>956432</v>
      </c>
      <c r="J11" s="76">
        <v>0</v>
      </c>
      <c r="K11" s="91" t="s">
        <v>528</v>
      </c>
      <c r="L11" s="151" t="s">
        <v>520</v>
      </c>
    </row>
    <row r="12" spans="2:12" ht="15.75" thickBot="1" x14ac:dyDescent="0.3"/>
    <row r="13" spans="2:12" ht="15.75" thickBot="1" x14ac:dyDescent="0.3">
      <c r="B13" s="269" t="s">
        <v>358</v>
      </c>
      <c r="C13" s="270"/>
      <c r="D13" s="270"/>
      <c r="E13" s="270"/>
      <c r="F13" s="270"/>
      <c r="G13" s="270"/>
      <c r="H13" s="270"/>
      <c r="I13" s="270"/>
      <c r="J13" s="270"/>
      <c r="K13" s="270"/>
      <c r="L13" s="271"/>
    </row>
    <row r="14" spans="2:12" x14ac:dyDescent="0.25">
      <c r="B14" s="214" t="s">
        <v>7</v>
      </c>
      <c r="C14" s="214" t="s">
        <v>10</v>
      </c>
      <c r="D14" s="213" t="s">
        <v>11</v>
      </c>
      <c r="E14" s="214" t="s">
        <v>8</v>
      </c>
      <c r="F14" s="241" t="s">
        <v>0</v>
      </c>
      <c r="G14" s="241"/>
      <c r="H14" s="241"/>
      <c r="I14" s="241"/>
      <c r="J14" s="241"/>
      <c r="K14" s="214" t="s">
        <v>6</v>
      </c>
      <c r="L14" s="214" t="s">
        <v>9</v>
      </c>
    </row>
    <row r="15" spans="2:12" x14ac:dyDescent="0.25">
      <c r="B15" s="216"/>
      <c r="C15" s="216"/>
      <c r="D15" s="213"/>
      <c r="E15" s="216"/>
      <c r="F15" s="4" t="s">
        <v>1</v>
      </c>
      <c r="G15" s="4" t="s">
        <v>2</v>
      </c>
      <c r="H15" s="4" t="s">
        <v>3</v>
      </c>
      <c r="I15" s="4" t="s">
        <v>4</v>
      </c>
      <c r="J15" s="4" t="s">
        <v>5</v>
      </c>
      <c r="K15" s="215"/>
      <c r="L15" s="215"/>
    </row>
    <row r="16" spans="2:12" ht="51" x14ac:dyDescent="0.25">
      <c r="B16" s="62" t="s">
        <v>359</v>
      </c>
      <c r="C16" s="62" t="s">
        <v>360</v>
      </c>
      <c r="D16" s="62" t="s">
        <v>361</v>
      </c>
      <c r="E16" s="62" t="s">
        <v>362</v>
      </c>
      <c r="F16" s="89">
        <v>128000</v>
      </c>
      <c r="G16" s="47">
        <v>0</v>
      </c>
      <c r="H16" s="47">
        <v>0</v>
      </c>
      <c r="I16" s="47">
        <v>128000</v>
      </c>
      <c r="J16" s="47">
        <v>0</v>
      </c>
      <c r="K16" s="165">
        <v>45200</v>
      </c>
      <c r="L16" s="62"/>
    </row>
    <row r="17" spans="2:12" ht="51" x14ac:dyDescent="0.25">
      <c r="B17" s="62" t="s">
        <v>363</v>
      </c>
      <c r="C17" s="62" t="s">
        <v>364</v>
      </c>
      <c r="D17" s="62" t="s">
        <v>365</v>
      </c>
      <c r="E17" s="62" t="s">
        <v>366</v>
      </c>
      <c r="F17" s="89">
        <v>45000</v>
      </c>
      <c r="G17" s="47">
        <v>0</v>
      </c>
      <c r="H17" s="47">
        <v>0</v>
      </c>
      <c r="I17" s="47">
        <v>45000</v>
      </c>
      <c r="J17" s="47">
        <v>0</v>
      </c>
      <c r="K17" s="165">
        <v>45323</v>
      </c>
      <c r="L17" s="62"/>
    </row>
    <row r="18" spans="2:12" ht="38.25" x14ac:dyDescent="0.25">
      <c r="B18" s="62" t="s">
        <v>367</v>
      </c>
      <c r="C18" s="62" t="s">
        <v>368</v>
      </c>
      <c r="D18" s="62" t="s">
        <v>365</v>
      </c>
      <c r="E18" s="62" t="s">
        <v>369</v>
      </c>
      <c r="F18" s="89">
        <v>970000</v>
      </c>
      <c r="G18" s="47"/>
      <c r="H18" s="47">
        <v>0</v>
      </c>
      <c r="I18" s="47">
        <v>970000</v>
      </c>
      <c r="J18" s="47">
        <v>0</v>
      </c>
      <c r="K18" s="165">
        <v>45413</v>
      </c>
      <c r="L18" s="62"/>
    </row>
    <row r="19" spans="2:12" ht="38.25" x14ac:dyDescent="0.25">
      <c r="B19" s="62" t="s">
        <v>370</v>
      </c>
      <c r="C19" s="62" t="s">
        <v>371</v>
      </c>
      <c r="D19" s="62" t="s">
        <v>365</v>
      </c>
      <c r="E19" s="62" t="s">
        <v>372</v>
      </c>
      <c r="F19" s="89">
        <v>547000</v>
      </c>
      <c r="G19" s="47">
        <v>0</v>
      </c>
      <c r="H19" s="47">
        <v>0</v>
      </c>
      <c r="I19" s="47">
        <v>547000</v>
      </c>
      <c r="J19" s="47">
        <v>0</v>
      </c>
      <c r="K19" s="165">
        <v>45444</v>
      </c>
      <c r="L19" s="62"/>
    </row>
    <row r="20" spans="2:12" ht="38.25" x14ac:dyDescent="0.25">
      <c r="B20" s="62" t="s">
        <v>373</v>
      </c>
      <c r="C20" s="62" t="s">
        <v>374</v>
      </c>
      <c r="D20" s="62" t="s">
        <v>365</v>
      </c>
      <c r="E20" s="62" t="s">
        <v>375</v>
      </c>
      <c r="F20" s="89">
        <v>1200000</v>
      </c>
      <c r="G20" s="47">
        <v>0</v>
      </c>
      <c r="H20" s="47">
        <v>400000</v>
      </c>
      <c r="I20" s="47">
        <v>800000</v>
      </c>
      <c r="J20" s="47">
        <v>0</v>
      </c>
      <c r="K20" s="165">
        <v>45505</v>
      </c>
      <c r="L20" s="62" t="s">
        <v>1413</v>
      </c>
    </row>
    <row r="22" spans="2:12" ht="15.75" thickBot="1" x14ac:dyDescent="0.3"/>
    <row r="23" spans="2:12" ht="15.75" thickBot="1" x14ac:dyDescent="0.3">
      <c r="B23" s="269" t="s">
        <v>581</v>
      </c>
      <c r="C23" s="270"/>
      <c r="D23" s="270"/>
      <c r="E23" s="270"/>
      <c r="F23" s="270"/>
      <c r="G23" s="270"/>
      <c r="H23" s="270"/>
      <c r="I23" s="270"/>
      <c r="J23" s="270"/>
      <c r="K23" s="270"/>
      <c r="L23" s="271"/>
    </row>
    <row r="24" spans="2:12" x14ac:dyDescent="0.25">
      <c r="B24" s="214" t="s">
        <v>7</v>
      </c>
      <c r="C24" s="214" t="s">
        <v>10</v>
      </c>
      <c r="D24" s="213" t="s">
        <v>11</v>
      </c>
      <c r="E24" s="214" t="s">
        <v>8</v>
      </c>
      <c r="F24" s="272" t="s">
        <v>0</v>
      </c>
      <c r="G24" s="272"/>
      <c r="H24" s="272"/>
      <c r="I24" s="272"/>
      <c r="J24" s="272"/>
      <c r="K24" s="214" t="s">
        <v>6</v>
      </c>
      <c r="L24" s="214" t="s">
        <v>9</v>
      </c>
    </row>
    <row r="25" spans="2:12" x14ac:dyDescent="0.25">
      <c r="B25" s="216"/>
      <c r="C25" s="216"/>
      <c r="D25" s="213"/>
      <c r="E25" s="216"/>
      <c r="F25" s="32" t="s">
        <v>1</v>
      </c>
      <c r="G25" s="32" t="s">
        <v>2</v>
      </c>
      <c r="H25" s="32" t="s">
        <v>3</v>
      </c>
      <c r="I25" s="32" t="s">
        <v>4</v>
      </c>
      <c r="J25" s="32" t="s">
        <v>556</v>
      </c>
      <c r="K25" s="216"/>
      <c r="L25" s="216"/>
    </row>
    <row r="26" spans="2:12" ht="76.5" x14ac:dyDescent="0.25">
      <c r="B26" s="120" t="s">
        <v>557</v>
      </c>
      <c r="C26" s="62" t="s">
        <v>691</v>
      </c>
      <c r="D26" s="120" t="s">
        <v>558</v>
      </c>
      <c r="E26" s="62" t="s">
        <v>559</v>
      </c>
      <c r="F26" s="48">
        <f t="shared" ref="F26:F31" si="0">H26+I26</f>
        <v>2384219</v>
      </c>
      <c r="G26" s="48">
        <v>0</v>
      </c>
      <c r="H26" s="48">
        <v>2082809.57</v>
      </c>
      <c r="I26" s="48">
        <v>301409.43</v>
      </c>
      <c r="J26" s="48">
        <v>0</v>
      </c>
      <c r="K26" s="91" t="s">
        <v>560</v>
      </c>
      <c r="L26" s="91" t="s">
        <v>561</v>
      </c>
    </row>
    <row r="27" spans="2:12" ht="76.5" x14ac:dyDescent="0.25">
      <c r="B27" s="120" t="s">
        <v>562</v>
      </c>
      <c r="C27" s="62" t="s">
        <v>691</v>
      </c>
      <c r="D27" s="120" t="s">
        <v>563</v>
      </c>
      <c r="E27" s="62" t="s">
        <v>559</v>
      </c>
      <c r="F27" s="48">
        <f t="shared" si="0"/>
        <v>2714728.97</v>
      </c>
      <c r="G27" s="48">
        <v>0</v>
      </c>
      <c r="H27" s="48">
        <v>2430998.9700000002</v>
      </c>
      <c r="I27" s="48">
        <v>283730</v>
      </c>
      <c r="J27" s="48">
        <v>0</v>
      </c>
      <c r="K27" s="91" t="s">
        <v>564</v>
      </c>
      <c r="L27" s="91" t="s">
        <v>561</v>
      </c>
    </row>
    <row r="28" spans="2:12" ht="76.5" x14ac:dyDescent="0.25">
      <c r="B28" s="120" t="s">
        <v>565</v>
      </c>
      <c r="C28" s="62" t="s">
        <v>691</v>
      </c>
      <c r="D28" s="120" t="s">
        <v>566</v>
      </c>
      <c r="E28" s="62" t="s">
        <v>559</v>
      </c>
      <c r="F28" s="48">
        <f t="shared" si="0"/>
        <v>3163377.95</v>
      </c>
      <c r="G28" s="48">
        <v>0</v>
      </c>
      <c r="H28" s="48">
        <v>2753082.72</v>
      </c>
      <c r="I28" s="48">
        <v>410295.23</v>
      </c>
      <c r="J28" s="48">
        <v>0</v>
      </c>
      <c r="K28" s="91" t="s">
        <v>567</v>
      </c>
      <c r="L28" s="91" t="s">
        <v>561</v>
      </c>
    </row>
    <row r="29" spans="2:12" ht="76.5" x14ac:dyDescent="0.25">
      <c r="B29" s="120" t="s">
        <v>568</v>
      </c>
      <c r="C29" s="62" t="s">
        <v>691</v>
      </c>
      <c r="D29" s="120" t="s">
        <v>569</v>
      </c>
      <c r="E29" s="62" t="s">
        <v>559</v>
      </c>
      <c r="F29" s="48">
        <f t="shared" si="0"/>
        <v>2420266.6999999997</v>
      </c>
      <c r="G29" s="48">
        <v>0</v>
      </c>
      <c r="H29" s="48">
        <v>2154597.7599999998</v>
      </c>
      <c r="I29" s="48">
        <v>265668.94</v>
      </c>
      <c r="J29" s="48">
        <v>0</v>
      </c>
      <c r="K29" s="91" t="s">
        <v>570</v>
      </c>
      <c r="L29" s="91" t="s">
        <v>561</v>
      </c>
    </row>
    <row r="30" spans="2:12" ht="76.5" x14ac:dyDescent="0.25">
      <c r="B30" s="120" t="s">
        <v>571</v>
      </c>
      <c r="C30" s="62" t="s">
        <v>691</v>
      </c>
      <c r="D30" s="120" t="s">
        <v>572</v>
      </c>
      <c r="E30" s="62" t="s">
        <v>559</v>
      </c>
      <c r="F30" s="48">
        <f t="shared" si="0"/>
        <v>3116987.2</v>
      </c>
      <c r="G30" s="48">
        <v>0</v>
      </c>
      <c r="H30" s="48">
        <v>2818786</v>
      </c>
      <c r="I30" s="48">
        <v>298201.2</v>
      </c>
      <c r="J30" s="48">
        <v>0</v>
      </c>
      <c r="K30" s="91" t="s">
        <v>573</v>
      </c>
      <c r="L30" s="91" t="s">
        <v>561</v>
      </c>
    </row>
    <row r="31" spans="2:12" ht="114.75" x14ac:dyDescent="0.25">
      <c r="B31" s="120" t="s">
        <v>574</v>
      </c>
      <c r="C31" s="62" t="s">
        <v>692</v>
      </c>
      <c r="D31" s="120" t="s">
        <v>572</v>
      </c>
      <c r="E31" s="62" t="s">
        <v>575</v>
      </c>
      <c r="F31" s="76">
        <f t="shared" si="0"/>
        <v>0</v>
      </c>
      <c r="G31" s="76">
        <v>0</v>
      </c>
      <c r="H31" s="76">
        <v>0</v>
      </c>
      <c r="I31" s="76">
        <v>0</v>
      </c>
      <c r="J31" s="76">
        <v>0</v>
      </c>
      <c r="K31" s="91" t="s">
        <v>576</v>
      </c>
      <c r="L31" s="91" t="s">
        <v>577</v>
      </c>
    </row>
    <row r="32" spans="2:12" ht="89.25" x14ac:dyDescent="0.25">
      <c r="B32" s="120" t="s">
        <v>578</v>
      </c>
      <c r="C32" s="62" t="s">
        <v>693</v>
      </c>
      <c r="D32" s="120" t="s">
        <v>572</v>
      </c>
      <c r="E32" s="62" t="s">
        <v>973</v>
      </c>
      <c r="F32" s="48">
        <v>197846.44</v>
      </c>
      <c r="G32" s="48">
        <v>0</v>
      </c>
      <c r="H32" s="48">
        <v>0</v>
      </c>
      <c r="I32" s="48">
        <v>0</v>
      </c>
      <c r="J32" s="48">
        <v>197846.44</v>
      </c>
      <c r="K32" s="91" t="s">
        <v>579</v>
      </c>
      <c r="L32" s="91" t="s">
        <v>580</v>
      </c>
    </row>
    <row r="33" spans="2:12" ht="15.75" thickBot="1" x14ac:dyDescent="0.3"/>
    <row r="34" spans="2:12" ht="15.75" thickBot="1" x14ac:dyDescent="0.3">
      <c r="B34" s="269" t="s">
        <v>1036</v>
      </c>
      <c r="C34" s="270"/>
      <c r="D34" s="270"/>
      <c r="E34" s="270"/>
      <c r="F34" s="270"/>
      <c r="G34" s="270"/>
      <c r="H34" s="270"/>
      <c r="I34" s="270"/>
      <c r="J34" s="270"/>
      <c r="K34" s="270"/>
      <c r="L34" s="271"/>
    </row>
    <row r="35" spans="2:12" x14ac:dyDescent="0.25">
      <c r="B35" s="222" t="s">
        <v>7</v>
      </c>
      <c r="C35" s="222" t="s">
        <v>10</v>
      </c>
      <c r="D35" s="326" t="s">
        <v>11</v>
      </c>
      <c r="E35" s="327"/>
      <c r="F35" s="328" t="s">
        <v>0</v>
      </c>
      <c r="G35" s="328"/>
      <c r="H35" s="328"/>
      <c r="I35" s="328"/>
      <c r="J35" s="328"/>
      <c r="K35" s="222" t="s">
        <v>6</v>
      </c>
      <c r="L35" s="222" t="s">
        <v>9</v>
      </c>
    </row>
    <row r="36" spans="2:12" ht="38.25" x14ac:dyDescent="0.25">
      <c r="B36" s="331"/>
      <c r="C36" s="222"/>
      <c r="D36" s="329"/>
      <c r="E36" s="330" t="s">
        <v>8</v>
      </c>
      <c r="F36" s="201" t="s">
        <v>1</v>
      </c>
      <c r="G36" s="201" t="s">
        <v>2</v>
      </c>
      <c r="H36" s="201" t="s">
        <v>3</v>
      </c>
      <c r="I36" s="201" t="s">
        <v>4</v>
      </c>
      <c r="J36" s="201" t="s">
        <v>5</v>
      </c>
      <c r="K36" s="331"/>
      <c r="L36" s="331"/>
    </row>
    <row r="37" spans="2:12" ht="63.75" x14ac:dyDescent="0.25">
      <c r="B37" s="336" t="s">
        <v>1230</v>
      </c>
      <c r="C37" s="121" t="s">
        <v>1421</v>
      </c>
      <c r="D37" s="162" t="s">
        <v>1037</v>
      </c>
      <c r="E37" s="148" t="s">
        <v>1038</v>
      </c>
      <c r="F37" s="332">
        <v>149920.01</v>
      </c>
      <c r="G37" s="65">
        <v>0</v>
      </c>
      <c r="H37" s="65">
        <v>0</v>
      </c>
      <c r="I37" s="332">
        <v>149920.01</v>
      </c>
      <c r="J37" s="334">
        <v>0</v>
      </c>
      <c r="K37" s="91" t="s">
        <v>1040</v>
      </c>
      <c r="L37" s="91" t="s">
        <v>1370</v>
      </c>
    </row>
    <row r="38" spans="2:12" ht="63.75" x14ac:dyDescent="0.25">
      <c r="B38" s="336" t="s">
        <v>1231</v>
      </c>
      <c r="C38" s="121" t="s">
        <v>1421</v>
      </c>
      <c r="D38" s="162" t="s">
        <v>1041</v>
      </c>
      <c r="E38" s="148" t="s">
        <v>1042</v>
      </c>
      <c r="F38" s="332" t="s">
        <v>1043</v>
      </c>
      <c r="G38" s="65">
        <v>0</v>
      </c>
      <c r="H38" s="65">
        <v>0</v>
      </c>
      <c r="I38" s="332">
        <v>1270083.76</v>
      </c>
      <c r="J38" s="334">
        <v>0</v>
      </c>
      <c r="K38" s="91" t="s">
        <v>1044</v>
      </c>
      <c r="L38" s="91" t="s">
        <v>1371</v>
      </c>
    </row>
    <row r="39" spans="2:12" ht="89.25" x14ac:dyDescent="0.25">
      <c r="B39" s="336" t="s">
        <v>1232</v>
      </c>
      <c r="C39" s="121" t="s">
        <v>1421</v>
      </c>
      <c r="D39" s="162" t="s">
        <v>1045</v>
      </c>
      <c r="E39" s="148" t="s">
        <v>1042</v>
      </c>
      <c r="F39" s="332">
        <v>7299042.2599999998</v>
      </c>
      <c r="G39" s="65">
        <v>0</v>
      </c>
      <c r="H39" s="332">
        <v>3649521.13</v>
      </c>
      <c r="I39" s="332">
        <v>3649521.13</v>
      </c>
      <c r="J39" s="334">
        <v>0</v>
      </c>
      <c r="K39" s="91" t="s">
        <v>1046</v>
      </c>
      <c r="L39" s="91" t="s">
        <v>1372</v>
      </c>
    </row>
    <row r="40" spans="2:12" ht="63.75" x14ac:dyDescent="0.25">
      <c r="B40" s="336" t="s">
        <v>1233</v>
      </c>
      <c r="C40" s="121" t="s">
        <v>1421</v>
      </c>
      <c r="D40" s="162" t="s">
        <v>1409</v>
      </c>
      <c r="E40" s="148" t="s">
        <v>1047</v>
      </c>
      <c r="F40" s="332">
        <v>799566.11</v>
      </c>
      <c r="G40" s="65">
        <v>0</v>
      </c>
      <c r="H40" s="65">
        <v>0</v>
      </c>
      <c r="I40" s="332">
        <v>799566.11</v>
      </c>
      <c r="J40" s="334">
        <v>0</v>
      </c>
      <c r="K40" s="91" t="s">
        <v>1048</v>
      </c>
      <c r="L40" s="91" t="s">
        <v>1373</v>
      </c>
    </row>
    <row r="41" spans="2:12" ht="63.75" x14ac:dyDescent="0.25">
      <c r="B41" s="336" t="s">
        <v>1234</v>
      </c>
      <c r="C41" s="121" t="s">
        <v>1421</v>
      </c>
      <c r="D41" s="162" t="s">
        <v>1049</v>
      </c>
      <c r="E41" s="148" t="s">
        <v>1042</v>
      </c>
      <c r="F41" s="332">
        <v>997324.78</v>
      </c>
      <c r="G41" s="65">
        <v>0</v>
      </c>
      <c r="H41" s="65">
        <v>0</v>
      </c>
      <c r="I41" s="332">
        <v>997324.78</v>
      </c>
      <c r="J41" s="334">
        <v>0</v>
      </c>
      <c r="K41" s="91" t="s">
        <v>1048</v>
      </c>
      <c r="L41" s="91" t="s">
        <v>1373</v>
      </c>
    </row>
    <row r="42" spans="2:12" ht="63.75" x14ac:dyDescent="0.25">
      <c r="B42" s="336" t="s">
        <v>1235</v>
      </c>
      <c r="C42" s="121" t="s">
        <v>1421</v>
      </c>
      <c r="D42" s="162" t="s">
        <v>1037</v>
      </c>
      <c r="E42" s="148" t="s">
        <v>1422</v>
      </c>
      <c r="F42" s="332">
        <v>241942.71</v>
      </c>
      <c r="G42" s="65">
        <v>0</v>
      </c>
      <c r="H42" s="65">
        <v>0</v>
      </c>
      <c r="I42" s="332">
        <v>241942.71</v>
      </c>
      <c r="J42" s="334">
        <v>0</v>
      </c>
      <c r="K42" s="91" t="s">
        <v>1050</v>
      </c>
      <c r="L42" s="91" t="s">
        <v>1374</v>
      </c>
    </row>
    <row r="43" spans="2:12" ht="76.5" x14ac:dyDescent="0.25">
      <c r="B43" s="336" t="s">
        <v>1236</v>
      </c>
      <c r="C43" s="121" t="s">
        <v>1421</v>
      </c>
      <c r="D43" s="162" t="s">
        <v>1037</v>
      </c>
      <c r="E43" s="148" t="s">
        <v>1422</v>
      </c>
      <c r="F43" s="332">
        <v>399818.15</v>
      </c>
      <c r="G43" s="65">
        <v>0</v>
      </c>
      <c r="H43" s="65">
        <v>0</v>
      </c>
      <c r="I43" s="332">
        <v>399818.15</v>
      </c>
      <c r="J43" s="334">
        <v>0</v>
      </c>
      <c r="K43" s="91" t="s">
        <v>1051</v>
      </c>
      <c r="L43" s="91" t="s">
        <v>1374</v>
      </c>
    </row>
    <row r="44" spans="2:12" ht="63.75" x14ac:dyDescent="0.25">
      <c r="B44" s="336" t="s">
        <v>1237</v>
      </c>
      <c r="C44" s="121" t="s">
        <v>1421</v>
      </c>
      <c r="D44" s="162" t="s">
        <v>1052</v>
      </c>
      <c r="E44" s="148" t="s">
        <v>1053</v>
      </c>
      <c r="F44" s="332">
        <v>1099990.44</v>
      </c>
      <c r="G44" s="65">
        <v>0</v>
      </c>
      <c r="H44" s="65">
        <v>0</v>
      </c>
      <c r="I44" s="65"/>
      <c r="J44" s="333">
        <v>1099990.44</v>
      </c>
      <c r="K44" s="91" t="s">
        <v>1054</v>
      </c>
      <c r="L44" s="91" t="s">
        <v>1375</v>
      </c>
    </row>
    <row r="45" spans="2:12" ht="63.75" x14ac:dyDescent="0.25">
      <c r="B45" s="336" t="s">
        <v>1238</v>
      </c>
      <c r="C45" s="121" t="s">
        <v>1421</v>
      </c>
      <c r="D45" s="162" t="s">
        <v>1037</v>
      </c>
      <c r="E45" s="148" t="s">
        <v>1042</v>
      </c>
      <c r="F45" s="332">
        <v>99995.48</v>
      </c>
      <c r="G45" s="65">
        <v>0</v>
      </c>
      <c r="H45" s="65">
        <v>0</v>
      </c>
      <c r="I45" s="332">
        <v>99995.48</v>
      </c>
      <c r="J45" s="65">
        <v>0</v>
      </c>
      <c r="K45" s="91" t="s">
        <v>1055</v>
      </c>
      <c r="L45" s="91" t="s">
        <v>1374</v>
      </c>
    </row>
    <row r="46" spans="2:12" ht="63.75" x14ac:dyDescent="0.25">
      <c r="B46" s="336" t="s">
        <v>1239</v>
      </c>
      <c r="C46" s="121" t="s">
        <v>1421</v>
      </c>
      <c r="D46" s="162" t="s">
        <v>1410</v>
      </c>
      <c r="E46" s="148" t="s">
        <v>1422</v>
      </c>
      <c r="F46" s="332">
        <v>498545.24</v>
      </c>
      <c r="G46" s="65">
        <v>0</v>
      </c>
      <c r="H46" s="65">
        <v>0</v>
      </c>
      <c r="I46" s="332">
        <v>498545.24</v>
      </c>
      <c r="J46" s="65">
        <v>0</v>
      </c>
      <c r="K46" s="91" t="s">
        <v>1055</v>
      </c>
      <c r="L46" s="91" t="s">
        <v>1374</v>
      </c>
    </row>
    <row r="47" spans="2:12" ht="63.75" x14ac:dyDescent="0.25">
      <c r="B47" s="336" t="s">
        <v>1240</v>
      </c>
      <c r="C47" s="121" t="s">
        <v>1421</v>
      </c>
      <c r="D47" s="162" t="s">
        <v>1052</v>
      </c>
      <c r="E47" s="148" t="s">
        <v>1042</v>
      </c>
      <c r="F47" s="332">
        <v>998812.15</v>
      </c>
      <c r="G47" s="65">
        <v>0</v>
      </c>
      <c r="H47" s="65">
        <v>0</v>
      </c>
      <c r="I47" s="332">
        <v>998812.15</v>
      </c>
      <c r="J47" s="65">
        <v>0</v>
      </c>
      <c r="K47" s="91" t="s">
        <v>1056</v>
      </c>
      <c r="L47" s="91" t="s">
        <v>1374</v>
      </c>
    </row>
    <row r="48" spans="2:12" ht="114.75" x14ac:dyDescent="0.25">
      <c r="B48" s="336" t="s">
        <v>1241</v>
      </c>
      <c r="C48" s="121" t="s">
        <v>1421</v>
      </c>
      <c r="D48" s="162" t="s">
        <v>1057</v>
      </c>
      <c r="E48" s="148" t="s">
        <v>1422</v>
      </c>
      <c r="F48" s="332" t="s">
        <v>1058</v>
      </c>
      <c r="G48" s="332">
        <v>3212538.33</v>
      </c>
      <c r="H48" s="65">
        <v>0</v>
      </c>
      <c r="I48" s="332">
        <v>1376802.14</v>
      </c>
      <c r="J48" s="65">
        <v>0</v>
      </c>
      <c r="K48" s="91" t="s">
        <v>1059</v>
      </c>
      <c r="L48" s="91" t="s">
        <v>1376</v>
      </c>
    </row>
    <row r="49" spans="2:12" ht="63.75" x14ac:dyDescent="0.25">
      <c r="B49" s="62" t="s">
        <v>1423</v>
      </c>
      <c r="C49" s="121" t="s">
        <v>1421</v>
      </c>
      <c r="D49" s="162" t="s">
        <v>1410</v>
      </c>
      <c r="E49" s="148" t="s">
        <v>1424</v>
      </c>
      <c r="F49" s="332">
        <v>498444.9</v>
      </c>
      <c r="G49" s="65">
        <v>0</v>
      </c>
      <c r="H49" s="65">
        <v>0</v>
      </c>
      <c r="I49" s="332">
        <v>498444.9</v>
      </c>
      <c r="J49" s="65">
        <v>0</v>
      </c>
      <c r="K49" s="91" t="s">
        <v>1055</v>
      </c>
      <c r="L49" s="91" t="s">
        <v>1374</v>
      </c>
    </row>
    <row r="50" spans="2:12" ht="63.75" x14ac:dyDescent="0.25">
      <c r="B50" s="62" t="s">
        <v>1242</v>
      </c>
      <c r="C50" s="121" t="s">
        <v>1421</v>
      </c>
      <c r="D50" s="162" t="s">
        <v>1060</v>
      </c>
      <c r="E50" s="148" t="s">
        <v>1425</v>
      </c>
      <c r="F50" s="332">
        <v>898932.67</v>
      </c>
      <c r="G50" s="65">
        <v>0</v>
      </c>
      <c r="H50" s="65">
        <v>0</v>
      </c>
      <c r="I50" s="332">
        <v>898932.67</v>
      </c>
      <c r="J50" s="65">
        <v>0</v>
      </c>
      <c r="K50" s="91" t="s">
        <v>1061</v>
      </c>
      <c r="L50" s="91" t="s">
        <v>1377</v>
      </c>
    </row>
    <row r="51" spans="2:12" ht="63.75" x14ac:dyDescent="0.25">
      <c r="B51" s="62" t="s">
        <v>1243</v>
      </c>
      <c r="C51" s="121" t="s">
        <v>1421</v>
      </c>
      <c r="D51" s="162" t="s">
        <v>1052</v>
      </c>
      <c r="E51" s="148" t="s">
        <v>1042</v>
      </c>
      <c r="F51" s="332">
        <v>998655.72</v>
      </c>
      <c r="G51" s="65">
        <v>0</v>
      </c>
      <c r="H51" s="65">
        <v>0</v>
      </c>
      <c r="I51" s="332">
        <v>998655.72</v>
      </c>
      <c r="J51" s="65">
        <v>0</v>
      </c>
      <c r="K51" s="91" t="s">
        <v>1061</v>
      </c>
      <c r="L51" s="91" t="s">
        <v>1374</v>
      </c>
    </row>
    <row r="52" spans="2:12" ht="63.75" x14ac:dyDescent="0.25">
      <c r="B52" s="62" t="s">
        <v>1244</v>
      </c>
      <c r="C52" s="121" t="s">
        <v>1421</v>
      </c>
      <c r="D52" s="162" t="s">
        <v>1411</v>
      </c>
      <c r="E52" s="148" t="s">
        <v>1047</v>
      </c>
      <c r="F52" s="332">
        <v>499776.81</v>
      </c>
      <c r="G52" s="65">
        <v>0</v>
      </c>
      <c r="H52" s="65">
        <v>0</v>
      </c>
      <c r="I52" s="332">
        <v>499776.81</v>
      </c>
      <c r="J52" s="65">
        <v>0</v>
      </c>
      <c r="K52" s="91" t="s">
        <v>1061</v>
      </c>
      <c r="L52" s="91" t="s">
        <v>1373</v>
      </c>
    </row>
    <row r="53" spans="2:12" ht="63.75" x14ac:dyDescent="0.25">
      <c r="B53" s="62" t="s">
        <v>1245</v>
      </c>
      <c r="C53" s="121" t="s">
        <v>1421</v>
      </c>
      <c r="D53" s="162" t="s">
        <v>1065</v>
      </c>
      <c r="E53" s="148" t="s">
        <v>1042</v>
      </c>
      <c r="F53" s="332">
        <v>999974.89</v>
      </c>
      <c r="G53" s="65">
        <v>0</v>
      </c>
      <c r="H53" s="65">
        <v>0</v>
      </c>
      <c r="I53" s="332">
        <v>999974.89</v>
      </c>
      <c r="J53" s="65">
        <v>0</v>
      </c>
      <c r="K53" s="91" t="s">
        <v>1061</v>
      </c>
      <c r="L53" s="91" t="s">
        <v>1374</v>
      </c>
    </row>
    <row r="54" spans="2:12" ht="63.75" x14ac:dyDescent="0.25">
      <c r="B54" s="62" t="s">
        <v>1246</v>
      </c>
      <c r="C54" s="121" t="s">
        <v>1421</v>
      </c>
      <c r="D54" s="162" t="s">
        <v>1062</v>
      </c>
      <c r="E54" s="148" t="s">
        <v>1042</v>
      </c>
      <c r="F54" s="332">
        <v>499972.73</v>
      </c>
      <c r="G54" s="65">
        <v>0</v>
      </c>
      <c r="H54" s="65">
        <v>0</v>
      </c>
      <c r="I54" s="332">
        <v>499972.73</v>
      </c>
      <c r="J54" s="65">
        <v>0</v>
      </c>
      <c r="K54" s="91" t="s">
        <v>1063</v>
      </c>
      <c r="L54" s="91" t="s">
        <v>1377</v>
      </c>
    </row>
    <row r="55" spans="2:12" ht="127.5" x14ac:dyDescent="0.25">
      <c r="B55" s="62" t="s">
        <v>1247</v>
      </c>
      <c r="C55" s="121" t="s">
        <v>1421</v>
      </c>
      <c r="D55" s="162" t="s">
        <v>1064</v>
      </c>
      <c r="E55" s="148" t="s">
        <v>1422</v>
      </c>
      <c r="F55" s="332">
        <v>317099.46000000002</v>
      </c>
      <c r="G55" s="65">
        <v>0</v>
      </c>
      <c r="H55" s="65">
        <v>0</v>
      </c>
      <c r="I55" s="332">
        <v>317099.46000000002</v>
      </c>
      <c r="J55" s="65">
        <v>0</v>
      </c>
      <c r="K55" s="91" t="s">
        <v>1063</v>
      </c>
      <c r="L55" s="91" t="s">
        <v>1374</v>
      </c>
    </row>
    <row r="56" spans="2:12" ht="63.75" x14ac:dyDescent="0.25">
      <c r="B56" s="62" t="s">
        <v>1248</v>
      </c>
      <c r="C56" s="121" t="s">
        <v>1421</v>
      </c>
      <c r="D56" s="162" t="s">
        <v>1065</v>
      </c>
      <c r="E56" s="148" t="s">
        <v>1042</v>
      </c>
      <c r="F56" s="332">
        <v>590000</v>
      </c>
      <c r="G56" s="65">
        <v>0</v>
      </c>
      <c r="H56" s="65">
        <v>0</v>
      </c>
      <c r="I56" s="332">
        <v>590000</v>
      </c>
      <c r="J56" s="65">
        <v>0</v>
      </c>
      <c r="K56" s="91" t="s">
        <v>1066</v>
      </c>
      <c r="L56" s="91" t="s">
        <v>1374</v>
      </c>
    </row>
    <row r="57" spans="2:12" ht="408" x14ac:dyDescent="0.25">
      <c r="B57" s="62" t="s">
        <v>1249</v>
      </c>
      <c r="C57" s="121" t="s">
        <v>1421</v>
      </c>
      <c r="D57" s="162" t="s">
        <v>1067</v>
      </c>
      <c r="E57" s="162"/>
      <c r="F57" s="332" t="s">
        <v>1068</v>
      </c>
      <c r="G57" s="65">
        <v>0</v>
      </c>
      <c r="H57" s="332">
        <v>1355654.81</v>
      </c>
      <c r="I57" s="332">
        <f>2711309.61/2</f>
        <v>1355654.8049999999</v>
      </c>
      <c r="J57" s="65">
        <v>0</v>
      </c>
      <c r="K57" s="91" t="s">
        <v>1061</v>
      </c>
      <c r="L57" s="91" t="s">
        <v>1378</v>
      </c>
    </row>
    <row r="58" spans="2:12" ht="76.5" x14ac:dyDescent="0.25">
      <c r="B58" s="62" t="s">
        <v>1250</v>
      </c>
      <c r="C58" s="121" t="s">
        <v>1421</v>
      </c>
      <c r="D58" s="162" t="s">
        <v>1069</v>
      </c>
      <c r="E58" s="148" t="s">
        <v>1422</v>
      </c>
      <c r="F58" s="332">
        <v>699988.8</v>
      </c>
      <c r="G58" s="65">
        <v>0</v>
      </c>
      <c r="H58" s="65">
        <v>0</v>
      </c>
      <c r="I58" s="332">
        <v>699988.8</v>
      </c>
      <c r="J58" s="65">
        <v>0</v>
      </c>
      <c r="K58" s="91" t="s">
        <v>1063</v>
      </c>
      <c r="L58" s="91" t="s">
        <v>1374</v>
      </c>
    </row>
    <row r="59" spans="2:12" ht="63.75" x14ac:dyDescent="0.25">
      <c r="B59" s="62" t="s">
        <v>1251</v>
      </c>
      <c r="C59" s="121" t="s">
        <v>1421</v>
      </c>
      <c r="D59" s="162" t="s">
        <v>1070</v>
      </c>
      <c r="E59" s="148" t="s">
        <v>1042</v>
      </c>
      <c r="F59" s="332" t="s">
        <v>1071</v>
      </c>
      <c r="G59" s="65">
        <v>0</v>
      </c>
      <c r="H59" s="65">
        <v>0</v>
      </c>
      <c r="I59" s="332">
        <v>3499720</v>
      </c>
      <c r="J59" s="65">
        <v>0</v>
      </c>
      <c r="K59" s="91" t="s">
        <v>1063</v>
      </c>
      <c r="L59" s="91" t="s">
        <v>1374</v>
      </c>
    </row>
    <row r="60" spans="2:12" ht="63.75" x14ac:dyDescent="0.25">
      <c r="B60" s="62" t="s">
        <v>1252</v>
      </c>
      <c r="C60" s="121" t="s">
        <v>1421</v>
      </c>
      <c r="D60" s="162" t="s">
        <v>1072</v>
      </c>
      <c r="E60" s="148" t="s">
        <v>1422</v>
      </c>
      <c r="F60" s="332">
        <v>499618.81</v>
      </c>
      <c r="G60" s="65">
        <v>0</v>
      </c>
      <c r="H60" s="65">
        <v>0</v>
      </c>
      <c r="I60" s="332">
        <v>499618.81</v>
      </c>
      <c r="J60" s="65">
        <v>0</v>
      </c>
      <c r="K60" s="91" t="s">
        <v>1066</v>
      </c>
      <c r="L60" s="91" t="s">
        <v>1373</v>
      </c>
    </row>
    <row r="61" spans="2:12" ht="63.75" x14ac:dyDescent="0.25">
      <c r="B61" s="62" t="s">
        <v>1253</v>
      </c>
      <c r="C61" s="121" t="s">
        <v>1421</v>
      </c>
      <c r="D61" s="162" t="s">
        <v>1073</v>
      </c>
      <c r="E61" s="148" t="s">
        <v>1042</v>
      </c>
      <c r="F61" s="332" t="s">
        <v>1074</v>
      </c>
      <c r="G61" s="65">
        <v>0</v>
      </c>
      <c r="H61" s="65">
        <v>0</v>
      </c>
      <c r="I61" s="332">
        <v>1391995.43</v>
      </c>
      <c r="J61" s="65">
        <v>0</v>
      </c>
      <c r="K61" s="91" t="s">
        <v>1075</v>
      </c>
      <c r="L61" s="91" t="s">
        <v>1374</v>
      </c>
    </row>
    <row r="62" spans="2:12" ht="63.75" x14ac:dyDescent="0.25">
      <c r="B62" s="62" t="s">
        <v>1254</v>
      </c>
      <c r="C62" s="121" t="s">
        <v>1421</v>
      </c>
      <c r="D62" s="162" t="s">
        <v>1408</v>
      </c>
      <c r="E62" s="148" t="s">
        <v>1047</v>
      </c>
      <c r="F62" s="332">
        <v>799808.46</v>
      </c>
      <c r="G62" s="65">
        <v>0</v>
      </c>
      <c r="H62" s="65">
        <v>0</v>
      </c>
      <c r="I62" s="332">
        <v>799808.46</v>
      </c>
      <c r="J62" s="65">
        <v>0</v>
      </c>
      <c r="K62" s="91" t="s">
        <v>1075</v>
      </c>
      <c r="L62" s="91" t="s">
        <v>1373</v>
      </c>
    </row>
    <row r="63" spans="2:12" ht="63.75" x14ac:dyDescent="0.25">
      <c r="B63" s="62" t="s">
        <v>1255</v>
      </c>
      <c r="C63" s="121" t="s">
        <v>1421</v>
      </c>
      <c r="D63" s="162" t="s">
        <v>1076</v>
      </c>
      <c r="E63" s="148" t="s">
        <v>1042</v>
      </c>
      <c r="F63" s="332" t="s">
        <v>1077</v>
      </c>
      <c r="G63" s="65">
        <v>0</v>
      </c>
      <c r="H63" s="65">
        <v>0</v>
      </c>
      <c r="I63" s="332">
        <v>2999938.7</v>
      </c>
      <c r="J63" s="65">
        <v>0</v>
      </c>
      <c r="K63" s="91" t="s">
        <v>1075</v>
      </c>
      <c r="L63" s="91" t="s">
        <v>1374</v>
      </c>
    </row>
    <row r="64" spans="2:12" ht="63.75" x14ac:dyDescent="0.25">
      <c r="B64" s="62" t="s">
        <v>1256</v>
      </c>
      <c r="C64" s="121" t="s">
        <v>1421</v>
      </c>
      <c r="D64" s="162" t="s">
        <v>1078</v>
      </c>
      <c r="E64" s="148" t="s">
        <v>1042</v>
      </c>
      <c r="F64" s="332">
        <v>998994.76</v>
      </c>
      <c r="G64" s="65">
        <v>0</v>
      </c>
      <c r="H64" s="65">
        <v>0</v>
      </c>
      <c r="I64" s="332">
        <v>998994.76</v>
      </c>
      <c r="J64" s="65">
        <v>0</v>
      </c>
      <c r="K64" s="91" t="s">
        <v>1079</v>
      </c>
      <c r="L64" s="91" t="s">
        <v>1374</v>
      </c>
    </row>
    <row r="65" spans="2:12" ht="89.25" x14ac:dyDescent="0.25">
      <c r="B65" s="62" t="s">
        <v>1257</v>
      </c>
      <c r="C65" s="121" t="s">
        <v>1421</v>
      </c>
      <c r="D65" s="162" t="s">
        <v>1080</v>
      </c>
      <c r="E65" s="148" t="s">
        <v>1042</v>
      </c>
      <c r="F65" s="332" t="s">
        <v>1081</v>
      </c>
      <c r="G65" s="65">
        <v>0</v>
      </c>
      <c r="H65" s="332">
        <v>2697983.98</v>
      </c>
      <c r="I65" s="65">
        <v>0</v>
      </c>
      <c r="J65" s="65">
        <v>0</v>
      </c>
      <c r="K65" s="91" t="s">
        <v>1082</v>
      </c>
      <c r="L65" s="91" t="s">
        <v>1379</v>
      </c>
    </row>
    <row r="66" spans="2:12" ht="63.75" x14ac:dyDescent="0.25">
      <c r="B66" s="62" t="s">
        <v>1258</v>
      </c>
      <c r="C66" s="121" t="s">
        <v>1421</v>
      </c>
      <c r="D66" s="162" t="s">
        <v>1407</v>
      </c>
      <c r="E66" s="148" t="s">
        <v>1422</v>
      </c>
      <c r="F66" s="332">
        <v>999848.83</v>
      </c>
      <c r="G66" s="65">
        <v>0</v>
      </c>
      <c r="H66" s="65"/>
      <c r="I66" s="332">
        <v>999848.83</v>
      </c>
      <c r="J66" s="65">
        <v>0</v>
      </c>
      <c r="K66" s="91" t="s">
        <v>1079</v>
      </c>
      <c r="L66" s="91" t="s">
        <v>1374</v>
      </c>
    </row>
    <row r="67" spans="2:12" ht="76.5" x14ac:dyDescent="0.25">
      <c r="B67" s="62" t="s">
        <v>1259</v>
      </c>
      <c r="C67" s="121" t="s">
        <v>1421</v>
      </c>
      <c r="D67" s="162" t="s">
        <v>1067</v>
      </c>
      <c r="E67" s="148" t="s">
        <v>1422</v>
      </c>
      <c r="F67" s="332">
        <v>520753.88</v>
      </c>
      <c r="G67" s="65">
        <v>0</v>
      </c>
      <c r="H67" s="332">
        <v>260376.94</v>
      </c>
      <c r="I67" s="332">
        <f>520753.88/2</f>
        <v>260376.94</v>
      </c>
      <c r="J67" s="65">
        <v>0</v>
      </c>
      <c r="K67" s="91" t="s">
        <v>1066</v>
      </c>
      <c r="L67" s="91" t="s">
        <v>1380</v>
      </c>
    </row>
    <row r="68" spans="2:12" ht="63.75" x14ac:dyDescent="0.25">
      <c r="B68" s="62" t="s">
        <v>1260</v>
      </c>
      <c r="C68" s="121" t="s">
        <v>1421</v>
      </c>
      <c r="D68" s="162" t="s">
        <v>1083</v>
      </c>
      <c r="E68" s="148" t="s">
        <v>1422</v>
      </c>
      <c r="F68" s="332">
        <v>365451.62</v>
      </c>
      <c r="G68" s="65">
        <v>0</v>
      </c>
      <c r="H68" s="332">
        <f>365451.52/2</f>
        <v>182725.76000000001</v>
      </c>
      <c r="I68" s="332">
        <f>365451.62/2</f>
        <v>182725.81</v>
      </c>
      <c r="J68" s="65">
        <v>0</v>
      </c>
      <c r="K68" s="91" t="s">
        <v>1066</v>
      </c>
      <c r="L68" s="91" t="s">
        <v>1381</v>
      </c>
    </row>
    <row r="69" spans="2:12" ht="89.25" x14ac:dyDescent="0.25">
      <c r="B69" s="62" t="s">
        <v>1261</v>
      </c>
      <c r="C69" s="121" t="s">
        <v>1421</v>
      </c>
      <c r="D69" s="162" t="s">
        <v>1084</v>
      </c>
      <c r="E69" s="148" t="s">
        <v>1422</v>
      </c>
      <c r="F69" s="332">
        <v>986541.3</v>
      </c>
      <c r="G69" s="65">
        <v>0</v>
      </c>
      <c r="H69" s="332">
        <f>986541.3/2</f>
        <v>493270.65</v>
      </c>
      <c r="I69" s="332">
        <v>986541.3</v>
      </c>
      <c r="J69" s="65">
        <v>0</v>
      </c>
      <c r="K69" s="91" t="s">
        <v>1066</v>
      </c>
      <c r="L69" s="91" t="s">
        <v>1380</v>
      </c>
    </row>
    <row r="70" spans="2:12" ht="76.5" x14ac:dyDescent="0.25">
      <c r="B70" s="62" t="s">
        <v>1262</v>
      </c>
      <c r="C70" s="121" t="s">
        <v>1421</v>
      </c>
      <c r="D70" s="162" t="s">
        <v>1085</v>
      </c>
      <c r="E70" s="148" t="s">
        <v>1042</v>
      </c>
      <c r="F70" s="332" t="s">
        <v>1086</v>
      </c>
      <c r="G70" s="65">
        <v>0</v>
      </c>
      <c r="H70" s="332">
        <v>3152423.8</v>
      </c>
      <c r="I70" s="65">
        <v>0</v>
      </c>
      <c r="J70" s="65">
        <v>0</v>
      </c>
      <c r="K70" s="91" t="s">
        <v>1082</v>
      </c>
      <c r="L70" s="91" t="s">
        <v>1379</v>
      </c>
    </row>
    <row r="71" spans="2:12" ht="76.5" x14ac:dyDescent="0.25">
      <c r="B71" s="62" t="s">
        <v>1263</v>
      </c>
      <c r="C71" s="121" t="s">
        <v>1421</v>
      </c>
      <c r="D71" s="162" t="s">
        <v>1087</v>
      </c>
      <c r="E71" s="148" t="s">
        <v>1422</v>
      </c>
      <c r="F71" s="332" t="s">
        <v>1088</v>
      </c>
      <c r="G71" s="65">
        <v>0</v>
      </c>
      <c r="H71" s="332">
        <v>1881660.6</v>
      </c>
      <c r="I71" s="332">
        <v>1881660.6</v>
      </c>
      <c r="J71" s="65">
        <v>0</v>
      </c>
      <c r="K71" s="91" t="s">
        <v>1089</v>
      </c>
      <c r="L71" s="91"/>
    </row>
    <row r="72" spans="2:12" ht="89.25" x14ac:dyDescent="0.25">
      <c r="B72" s="62" t="s">
        <v>1264</v>
      </c>
      <c r="C72" s="121" t="s">
        <v>1421</v>
      </c>
      <c r="D72" s="162" t="s">
        <v>1090</v>
      </c>
      <c r="E72" s="148" t="s">
        <v>1042</v>
      </c>
      <c r="F72" s="332" t="s">
        <v>1091</v>
      </c>
      <c r="G72" s="65">
        <v>0</v>
      </c>
      <c r="H72" s="332">
        <f>3655541.56/2</f>
        <v>1827770.78</v>
      </c>
      <c r="I72" s="332">
        <f>3655541.56/2</f>
        <v>1827770.78</v>
      </c>
      <c r="J72" s="65">
        <v>0</v>
      </c>
      <c r="K72" s="91" t="s">
        <v>1082</v>
      </c>
      <c r="L72" s="91" t="s">
        <v>1379</v>
      </c>
    </row>
    <row r="73" spans="2:12" ht="63.75" x14ac:dyDescent="0.25">
      <c r="B73" s="62" t="s">
        <v>1265</v>
      </c>
      <c r="C73" s="121" t="s">
        <v>1421</v>
      </c>
      <c r="D73" s="162" t="s">
        <v>1092</v>
      </c>
      <c r="E73" s="148" t="s">
        <v>1422</v>
      </c>
      <c r="F73" s="332">
        <v>499835.16</v>
      </c>
      <c r="G73" s="65">
        <v>0</v>
      </c>
      <c r="H73" s="65"/>
      <c r="I73" s="332">
        <v>499835.16</v>
      </c>
      <c r="J73" s="65">
        <v>0</v>
      </c>
      <c r="K73" s="91" t="s">
        <v>1063</v>
      </c>
      <c r="L73" s="91" t="s">
        <v>1377</v>
      </c>
    </row>
    <row r="74" spans="2:12" ht="63.75" x14ac:dyDescent="0.25">
      <c r="B74" s="62" t="s">
        <v>1266</v>
      </c>
      <c r="C74" s="121" t="s">
        <v>1421</v>
      </c>
      <c r="D74" s="162" t="s">
        <v>1093</v>
      </c>
      <c r="E74" s="148" t="s">
        <v>1042</v>
      </c>
      <c r="F74" s="332" t="s">
        <v>1219</v>
      </c>
      <c r="G74" s="65">
        <v>0</v>
      </c>
      <c r="H74" s="332">
        <f>4505648.38/2</f>
        <v>2252824.19</v>
      </c>
      <c r="I74" s="332">
        <f>4505648.38/2</f>
        <v>2252824.19</v>
      </c>
      <c r="J74" s="65">
        <v>0</v>
      </c>
      <c r="K74" s="91" t="s">
        <v>1094</v>
      </c>
      <c r="L74" s="91" t="s">
        <v>1382</v>
      </c>
    </row>
    <row r="75" spans="2:12" ht="76.5" x14ac:dyDescent="0.25">
      <c r="B75" s="62" t="s">
        <v>1267</v>
      </c>
      <c r="C75" s="121" t="s">
        <v>1421</v>
      </c>
      <c r="D75" s="162" t="s">
        <v>1095</v>
      </c>
      <c r="E75" s="148" t="s">
        <v>1042</v>
      </c>
      <c r="F75" s="332" t="s">
        <v>1220</v>
      </c>
      <c r="G75" s="65">
        <v>0</v>
      </c>
      <c r="H75" s="332">
        <f>5619751.2/2</f>
        <v>2809875.6</v>
      </c>
      <c r="I75" s="332">
        <f>5619751.2/2</f>
        <v>2809875.6</v>
      </c>
      <c r="J75" s="65">
        <v>0</v>
      </c>
      <c r="K75" s="91" t="s">
        <v>1094</v>
      </c>
      <c r="L75" s="91" t="s">
        <v>1382</v>
      </c>
    </row>
    <row r="76" spans="2:12" ht="63.75" x14ac:dyDescent="0.25">
      <c r="B76" s="62" t="s">
        <v>1268</v>
      </c>
      <c r="C76" s="121" t="s">
        <v>1421</v>
      </c>
      <c r="D76" s="162" t="s">
        <v>1096</v>
      </c>
      <c r="E76" s="148" t="s">
        <v>1042</v>
      </c>
      <c r="F76" s="332" t="s">
        <v>1221</v>
      </c>
      <c r="G76" s="65">
        <v>0</v>
      </c>
      <c r="H76" s="332">
        <f>4695784.08/2</f>
        <v>2347892.04</v>
      </c>
      <c r="I76" s="332">
        <f>4695784.08/2</f>
        <v>2347892.04</v>
      </c>
      <c r="J76" s="65">
        <v>0</v>
      </c>
      <c r="K76" s="91" t="s">
        <v>1094</v>
      </c>
      <c r="L76" s="91" t="s">
        <v>1382</v>
      </c>
    </row>
    <row r="77" spans="2:12" ht="63.75" x14ac:dyDescent="0.25">
      <c r="B77" s="62" t="s">
        <v>1269</v>
      </c>
      <c r="C77" s="121" t="s">
        <v>1421</v>
      </c>
      <c r="D77" s="162" t="s">
        <v>1097</v>
      </c>
      <c r="E77" s="148" t="s">
        <v>1042</v>
      </c>
      <c r="F77" s="332" t="s">
        <v>1222</v>
      </c>
      <c r="G77" s="65">
        <v>0</v>
      </c>
      <c r="H77" s="332">
        <f>6257277.49/2</f>
        <v>3128638.7450000001</v>
      </c>
      <c r="I77" s="332">
        <v>3128638.75</v>
      </c>
      <c r="J77" s="65">
        <v>0</v>
      </c>
      <c r="K77" s="91" t="s">
        <v>1094</v>
      </c>
      <c r="L77" s="91" t="s">
        <v>1382</v>
      </c>
    </row>
    <row r="78" spans="2:12" ht="63.75" x14ac:dyDescent="0.25">
      <c r="B78" s="62" t="s">
        <v>1270</v>
      </c>
      <c r="C78" s="121" t="s">
        <v>1421</v>
      </c>
      <c r="D78" s="162" t="s">
        <v>1096</v>
      </c>
      <c r="E78" s="148" t="s">
        <v>1042</v>
      </c>
      <c r="F78" s="332" t="s">
        <v>1223</v>
      </c>
      <c r="G78" s="65">
        <v>0</v>
      </c>
      <c r="H78" s="332">
        <f>5838637.05/2</f>
        <v>2919318.5249999999</v>
      </c>
      <c r="I78" s="332">
        <f>5838637.05/2</f>
        <v>2919318.5249999999</v>
      </c>
      <c r="J78" s="65">
        <v>0</v>
      </c>
      <c r="K78" s="91" t="s">
        <v>1094</v>
      </c>
      <c r="L78" s="91" t="s">
        <v>1382</v>
      </c>
    </row>
    <row r="79" spans="2:12" ht="63.75" x14ac:dyDescent="0.25">
      <c r="B79" s="62" t="s">
        <v>1271</v>
      </c>
      <c r="C79" s="121" t="s">
        <v>1421</v>
      </c>
      <c r="D79" s="162" t="s">
        <v>1098</v>
      </c>
      <c r="E79" s="148" t="s">
        <v>1042</v>
      </c>
      <c r="F79" s="332" t="s">
        <v>1224</v>
      </c>
      <c r="G79" s="65">
        <v>0</v>
      </c>
      <c r="H79" s="332">
        <f>8463090.54/2</f>
        <v>4231545.2699999996</v>
      </c>
      <c r="I79" s="332">
        <f>8463090.54/2</f>
        <v>4231545.2699999996</v>
      </c>
      <c r="J79" s="65">
        <v>0</v>
      </c>
      <c r="K79" s="91" t="s">
        <v>1094</v>
      </c>
      <c r="L79" s="91" t="s">
        <v>1382</v>
      </c>
    </row>
    <row r="80" spans="2:12" ht="63.75" x14ac:dyDescent="0.25">
      <c r="B80" s="62" t="s">
        <v>1272</v>
      </c>
      <c r="C80" s="121" t="s">
        <v>1421</v>
      </c>
      <c r="D80" s="162" t="s">
        <v>1099</v>
      </c>
      <c r="E80" s="148" t="s">
        <v>1042</v>
      </c>
      <c r="F80" s="332" t="s">
        <v>1225</v>
      </c>
      <c r="G80" s="65">
        <v>0</v>
      </c>
      <c r="H80" s="332">
        <f>6092959.31/2</f>
        <v>3046479.6549999998</v>
      </c>
      <c r="I80" s="332">
        <f>6092959.31/2</f>
        <v>3046479.6549999998</v>
      </c>
      <c r="J80" s="65">
        <v>0</v>
      </c>
      <c r="K80" s="91" t="s">
        <v>1094</v>
      </c>
      <c r="L80" s="91" t="s">
        <v>1382</v>
      </c>
    </row>
    <row r="81" spans="2:12" ht="76.5" x14ac:dyDescent="0.25">
      <c r="B81" s="62" t="s">
        <v>1273</v>
      </c>
      <c r="C81" s="121" t="s">
        <v>1421</v>
      </c>
      <c r="D81" s="162" t="s">
        <v>1406</v>
      </c>
      <c r="E81" s="148" t="s">
        <v>1047</v>
      </c>
      <c r="F81" s="332">
        <v>698685.12</v>
      </c>
      <c r="G81" s="65">
        <v>0</v>
      </c>
      <c r="H81" s="65">
        <v>0</v>
      </c>
      <c r="I81" s="332">
        <v>698685.12</v>
      </c>
      <c r="J81" s="65">
        <v>0</v>
      </c>
      <c r="K81" s="91" t="s">
        <v>1100</v>
      </c>
      <c r="L81" s="91" t="s">
        <v>1373</v>
      </c>
    </row>
    <row r="82" spans="2:12" ht="89.25" x14ac:dyDescent="0.25">
      <c r="B82" s="62" t="s">
        <v>1274</v>
      </c>
      <c r="C82" s="121" t="s">
        <v>1421</v>
      </c>
      <c r="D82" s="162" t="s">
        <v>1405</v>
      </c>
      <c r="E82" s="148" t="s">
        <v>1047</v>
      </c>
      <c r="F82" s="332">
        <v>498661.36</v>
      </c>
      <c r="G82" s="65">
        <v>0</v>
      </c>
      <c r="H82" s="65">
        <v>0</v>
      </c>
      <c r="I82" s="332">
        <v>498661.36</v>
      </c>
      <c r="J82" s="65">
        <v>0</v>
      </c>
      <c r="K82" s="91" t="s">
        <v>1100</v>
      </c>
      <c r="L82" s="91" t="s">
        <v>1373</v>
      </c>
    </row>
    <row r="83" spans="2:12" ht="63.75" x14ac:dyDescent="0.25">
      <c r="B83" s="62" t="s">
        <v>1275</v>
      </c>
      <c r="C83" s="121" t="s">
        <v>1421</v>
      </c>
      <c r="D83" s="162" t="s">
        <v>1101</v>
      </c>
      <c r="E83" s="148" t="s">
        <v>1102</v>
      </c>
      <c r="F83" s="332" t="s">
        <v>1103</v>
      </c>
      <c r="G83" s="65">
        <v>0</v>
      </c>
      <c r="H83" s="65">
        <v>0</v>
      </c>
      <c r="I83" s="332">
        <v>1499512.77</v>
      </c>
      <c r="J83" s="65">
        <v>0</v>
      </c>
      <c r="K83" s="91" t="s">
        <v>1104</v>
      </c>
      <c r="L83" s="91" t="s">
        <v>1377</v>
      </c>
    </row>
    <row r="84" spans="2:12" ht="63.75" x14ac:dyDescent="0.25">
      <c r="B84" s="62" t="s">
        <v>1276</v>
      </c>
      <c r="C84" s="121" t="s">
        <v>1421</v>
      </c>
      <c r="D84" s="162" t="s">
        <v>1105</v>
      </c>
      <c r="E84" s="148" t="s">
        <v>1422</v>
      </c>
      <c r="F84" s="332">
        <v>63516.41</v>
      </c>
      <c r="G84" s="65">
        <v>0</v>
      </c>
      <c r="H84" s="65">
        <v>0</v>
      </c>
      <c r="I84" s="332">
        <v>63516.41</v>
      </c>
      <c r="J84" s="65">
        <v>0</v>
      </c>
      <c r="K84" s="91" t="s">
        <v>1066</v>
      </c>
      <c r="L84" s="91" t="s">
        <v>1374</v>
      </c>
    </row>
    <row r="85" spans="2:12" ht="76.5" x14ac:dyDescent="0.25">
      <c r="B85" s="62" t="s">
        <v>1277</v>
      </c>
      <c r="C85" s="121" t="s">
        <v>1421</v>
      </c>
      <c r="D85" s="162" t="s">
        <v>1097</v>
      </c>
      <c r="E85" s="148" t="s">
        <v>1042</v>
      </c>
      <c r="F85" s="332" t="s">
        <v>1226</v>
      </c>
      <c r="G85" s="65">
        <v>0</v>
      </c>
      <c r="H85" s="332">
        <f>6360534.4/2</f>
        <v>3180267.2</v>
      </c>
      <c r="I85" s="332">
        <f>6360534.4/2</f>
        <v>3180267.2</v>
      </c>
      <c r="J85" s="65">
        <v>0</v>
      </c>
      <c r="K85" s="91" t="s">
        <v>1106</v>
      </c>
      <c r="L85" s="91" t="s">
        <v>1379</v>
      </c>
    </row>
    <row r="86" spans="2:12" ht="76.5" x14ac:dyDescent="0.25">
      <c r="B86" s="62" t="s">
        <v>1278</v>
      </c>
      <c r="C86" s="121" t="s">
        <v>1421</v>
      </c>
      <c r="D86" s="162" t="s">
        <v>1107</v>
      </c>
      <c r="E86" s="148" t="s">
        <v>1426</v>
      </c>
      <c r="F86" s="332" t="s">
        <v>1227</v>
      </c>
      <c r="G86" s="65">
        <v>0</v>
      </c>
      <c r="H86" s="332">
        <f>8997491.6/2</f>
        <v>4498745.8</v>
      </c>
      <c r="I86" s="332">
        <f>8997491.6/2</f>
        <v>4498745.8</v>
      </c>
      <c r="J86" s="65">
        <v>0</v>
      </c>
      <c r="K86" s="91" t="s">
        <v>1106</v>
      </c>
      <c r="L86" s="91" t="s">
        <v>1379</v>
      </c>
    </row>
    <row r="87" spans="2:12" ht="63.75" x14ac:dyDescent="0.25">
      <c r="B87" s="62" t="s">
        <v>1279</v>
      </c>
      <c r="C87" s="121" t="s">
        <v>1421</v>
      </c>
      <c r="D87" s="162" t="s">
        <v>1049</v>
      </c>
      <c r="E87" s="148" t="s">
        <v>1042</v>
      </c>
      <c r="F87" s="332" t="s">
        <v>1228</v>
      </c>
      <c r="G87" s="65">
        <v>0</v>
      </c>
      <c r="H87" s="332">
        <v>3994259.18</v>
      </c>
      <c r="I87" s="65">
        <v>0</v>
      </c>
      <c r="J87" s="65">
        <v>0</v>
      </c>
      <c r="K87" s="91" t="s">
        <v>1106</v>
      </c>
      <c r="L87" s="91" t="s">
        <v>1379</v>
      </c>
    </row>
    <row r="88" spans="2:12" ht="63.75" x14ac:dyDescent="0.25">
      <c r="B88" s="62" t="s">
        <v>1280</v>
      </c>
      <c r="C88" s="121" t="s">
        <v>1421</v>
      </c>
      <c r="D88" s="162" t="s">
        <v>1108</v>
      </c>
      <c r="E88" s="148" t="s">
        <v>1042</v>
      </c>
      <c r="F88" s="332" t="s">
        <v>1229</v>
      </c>
      <c r="G88" s="65">
        <v>0</v>
      </c>
      <c r="H88" s="332">
        <v>9590169.6699999999</v>
      </c>
      <c r="I88" s="65">
        <v>0</v>
      </c>
      <c r="J88" s="65">
        <v>0</v>
      </c>
      <c r="K88" s="91" t="s">
        <v>1106</v>
      </c>
      <c r="L88" s="91" t="s">
        <v>1379</v>
      </c>
    </row>
    <row r="89" spans="2:12" ht="63.75" x14ac:dyDescent="0.25">
      <c r="B89" s="62" t="s">
        <v>1281</v>
      </c>
      <c r="C89" s="121" t="s">
        <v>1421</v>
      </c>
      <c r="D89" s="162" t="s">
        <v>1072</v>
      </c>
      <c r="E89" s="148" t="s">
        <v>1102</v>
      </c>
      <c r="F89" s="332">
        <v>958879.59</v>
      </c>
      <c r="G89" s="65">
        <v>0</v>
      </c>
      <c r="H89" s="65">
        <v>0</v>
      </c>
      <c r="I89" s="332">
        <v>958879.59</v>
      </c>
      <c r="J89" s="65">
        <v>0</v>
      </c>
      <c r="K89" s="91" t="s">
        <v>1109</v>
      </c>
      <c r="L89" s="91" t="s">
        <v>1377</v>
      </c>
    </row>
    <row r="90" spans="2:12" ht="63.75" x14ac:dyDescent="0.25">
      <c r="B90" s="62" t="s">
        <v>1282</v>
      </c>
      <c r="C90" s="121" t="s">
        <v>1421</v>
      </c>
      <c r="D90" s="162" t="s">
        <v>1110</v>
      </c>
      <c r="E90" s="148" t="s">
        <v>1102</v>
      </c>
      <c r="F90" s="332">
        <v>3590947.9</v>
      </c>
      <c r="G90" s="65">
        <v>0</v>
      </c>
      <c r="H90" s="332">
        <v>1795473.95</v>
      </c>
      <c r="I90" s="332">
        <v>1795473.95</v>
      </c>
      <c r="J90" s="65">
        <v>0</v>
      </c>
      <c r="K90" s="91" t="s">
        <v>1111</v>
      </c>
      <c r="L90" s="91" t="s">
        <v>1383</v>
      </c>
    </row>
    <row r="91" spans="2:12" ht="63.75" x14ac:dyDescent="0.25">
      <c r="B91" s="336" t="s">
        <v>1283</v>
      </c>
      <c r="C91" s="121" t="s">
        <v>1421</v>
      </c>
      <c r="D91" s="162" t="s">
        <v>1112</v>
      </c>
      <c r="E91" s="148" t="s">
        <v>1427</v>
      </c>
      <c r="F91" s="332">
        <v>499219.51</v>
      </c>
      <c r="G91" s="65">
        <v>0</v>
      </c>
      <c r="H91" s="65">
        <v>0</v>
      </c>
      <c r="I91" s="332">
        <v>500000</v>
      </c>
      <c r="J91" s="65">
        <v>0</v>
      </c>
      <c r="K91" s="91" t="s">
        <v>1113</v>
      </c>
      <c r="L91" s="91" t="s">
        <v>1384</v>
      </c>
    </row>
    <row r="92" spans="2:12" ht="63.75" x14ac:dyDescent="0.25">
      <c r="B92" s="336" t="s">
        <v>1284</v>
      </c>
      <c r="C92" s="121" t="s">
        <v>1421</v>
      </c>
      <c r="D92" s="162" t="s">
        <v>1114</v>
      </c>
      <c r="E92" s="148" t="s">
        <v>1422</v>
      </c>
      <c r="F92" s="332">
        <v>299857.96999999997</v>
      </c>
      <c r="G92" s="65">
        <v>0</v>
      </c>
      <c r="H92" s="65">
        <v>0</v>
      </c>
      <c r="I92" s="332">
        <v>300000</v>
      </c>
      <c r="J92" s="65">
        <v>0</v>
      </c>
      <c r="K92" s="91" t="s">
        <v>1115</v>
      </c>
      <c r="L92" s="91" t="s">
        <v>1384</v>
      </c>
    </row>
    <row r="93" spans="2:12" ht="63.75" x14ac:dyDescent="0.25">
      <c r="B93" s="336" t="s">
        <v>1285</v>
      </c>
      <c r="C93" s="121" t="s">
        <v>1421</v>
      </c>
      <c r="D93" s="162" t="s">
        <v>1049</v>
      </c>
      <c r="E93" s="148" t="s">
        <v>1422</v>
      </c>
      <c r="F93" s="332">
        <v>650000</v>
      </c>
      <c r="G93" s="65">
        <v>0</v>
      </c>
      <c r="H93" s="65">
        <v>0</v>
      </c>
      <c r="I93" s="332">
        <v>650000</v>
      </c>
      <c r="J93" s="65">
        <v>0</v>
      </c>
      <c r="K93" s="91" t="s">
        <v>1116</v>
      </c>
      <c r="L93" s="91" t="s">
        <v>1385</v>
      </c>
    </row>
    <row r="94" spans="2:12" ht="63.75" x14ac:dyDescent="0.25">
      <c r="B94" s="336" t="s">
        <v>1286</v>
      </c>
      <c r="C94" s="121" t="s">
        <v>1421</v>
      </c>
      <c r="D94" s="162" t="s">
        <v>1117</v>
      </c>
      <c r="E94" s="148" t="s">
        <v>1426</v>
      </c>
      <c r="F94" s="332" t="s">
        <v>1118</v>
      </c>
      <c r="G94" s="65">
        <v>0</v>
      </c>
      <c r="H94" s="65">
        <v>0</v>
      </c>
      <c r="I94" s="332">
        <v>1800000</v>
      </c>
      <c r="J94" s="65">
        <v>0</v>
      </c>
      <c r="K94" s="91" t="s">
        <v>1119</v>
      </c>
      <c r="L94" s="91" t="s">
        <v>1386</v>
      </c>
    </row>
    <row r="95" spans="2:12" ht="63.75" x14ac:dyDescent="0.25">
      <c r="B95" s="336" t="s">
        <v>1287</v>
      </c>
      <c r="C95" s="121" t="s">
        <v>1421</v>
      </c>
      <c r="D95" s="162" t="s">
        <v>1120</v>
      </c>
      <c r="E95" s="148" t="s">
        <v>1042</v>
      </c>
      <c r="F95" s="332" t="s">
        <v>1121</v>
      </c>
      <c r="G95" s="65">
        <v>0</v>
      </c>
      <c r="H95" s="65">
        <v>0</v>
      </c>
      <c r="I95" s="332">
        <v>2000000</v>
      </c>
      <c r="J95" s="65">
        <v>0</v>
      </c>
      <c r="K95" s="91" t="s">
        <v>1122</v>
      </c>
      <c r="L95" s="91" t="s">
        <v>1384</v>
      </c>
    </row>
    <row r="96" spans="2:12" ht="63.75" x14ac:dyDescent="0.25">
      <c r="B96" s="336" t="s">
        <v>1288</v>
      </c>
      <c r="C96" s="121" t="s">
        <v>1421</v>
      </c>
      <c r="D96" s="162" t="s">
        <v>1060</v>
      </c>
      <c r="E96" s="148" t="s">
        <v>1426</v>
      </c>
      <c r="F96" s="332">
        <v>848872.47</v>
      </c>
      <c r="G96" s="65">
        <v>0</v>
      </c>
      <c r="H96" s="65">
        <v>0</v>
      </c>
      <c r="I96" s="332">
        <v>900000</v>
      </c>
      <c r="J96" s="65">
        <v>0</v>
      </c>
      <c r="K96" s="91" t="s">
        <v>1122</v>
      </c>
      <c r="L96" s="91" t="s">
        <v>1387</v>
      </c>
    </row>
    <row r="97" spans="2:12" ht="63.75" x14ac:dyDescent="0.25">
      <c r="B97" s="336" t="s">
        <v>1289</v>
      </c>
      <c r="C97" s="121" t="s">
        <v>1421</v>
      </c>
      <c r="D97" s="162" t="s">
        <v>1049</v>
      </c>
      <c r="E97" s="148" t="s">
        <v>1422</v>
      </c>
      <c r="F97" s="332">
        <v>399383.99</v>
      </c>
      <c r="G97" s="65">
        <v>0</v>
      </c>
      <c r="H97" s="65">
        <v>0</v>
      </c>
      <c r="I97" s="332">
        <v>400000</v>
      </c>
      <c r="J97" s="65">
        <v>0</v>
      </c>
      <c r="K97" s="91" t="s">
        <v>1123</v>
      </c>
      <c r="L97" s="91" t="s">
        <v>1384</v>
      </c>
    </row>
    <row r="98" spans="2:12" ht="63.75" x14ac:dyDescent="0.25">
      <c r="B98" s="336" t="s">
        <v>1290</v>
      </c>
      <c r="C98" s="121" t="s">
        <v>1421</v>
      </c>
      <c r="D98" s="162" t="s">
        <v>1098</v>
      </c>
      <c r="E98" s="148" t="s">
        <v>1426</v>
      </c>
      <c r="F98" s="332">
        <v>449883.98</v>
      </c>
      <c r="G98" s="65">
        <v>0</v>
      </c>
      <c r="H98" s="65">
        <v>0</v>
      </c>
      <c r="I98" s="332">
        <v>450000</v>
      </c>
      <c r="J98" s="65">
        <v>0</v>
      </c>
      <c r="K98" s="91" t="s">
        <v>1124</v>
      </c>
      <c r="L98" s="91" t="s">
        <v>1384</v>
      </c>
    </row>
    <row r="99" spans="2:12" ht="63.75" x14ac:dyDescent="0.25">
      <c r="B99" s="336" t="s">
        <v>1291</v>
      </c>
      <c r="C99" s="121" t="s">
        <v>1421</v>
      </c>
      <c r="D99" s="162" t="s">
        <v>1125</v>
      </c>
      <c r="E99" s="148" t="s">
        <v>1042</v>
      </c>
      <c r="F99" s="332">
        <v>998558.52</v>
      </c>
      <c r="G99" s="65">
        <v>0</v>
      </c>
      <c r="H99" s="65">
        <v>0</v>
      </c>
      <c r="I99" s="332">
        <v>1000000</v>
      </c>
      <c r="J99" s="65">
        <v>0</v>
      </c>
      <c r="K99" s="91" t="s">
        <v>1126</v>
      </c>
      <c r="L99" s="91" t="s">
        <v>1384</v>
      </c>
    </row>
    <row r="100" spans="2:12" ht="63.75" x14ac:dyDescent="0.25">
      <c r="B100" s="336" t="s">
        <v>1292</v>
      </c>
      <c r="C100" s="121" t="s">
        <v>1421</v>
      </c>
      <c r="D100" s="162" t="s">
        <v>1127</v>
      </c>
      <c r="E100" s="148" t="s">
        <v>1042</v>
      </c>
      <c r="F100" s="332">
        <v>999809.01</v>
      </c>
      <c r="G100" s="65">
        <v>0</v>
      </c>
      <c r="H100" s="65">
        <v>0</v>
      </c>
      <c r="I100" s="332">
        <v>1000000</v>
      </c>
      <c r="J100" s="65">
        <v>0</v>
      </c>
      <c r="K100" s="91" t="s">
        <v>1128</v>
      </c>
      <c r="L100" s="91" t="s">
        <v>1388</v>
      </c>
    </row>
    <row r="101" spans="2:12" ht="63.75" x14ac:dyDescent="0.25">
      <c r="B101" s="336" t="s">
        <v>1293</v>
      </c>
      <c r="C101" s="121" t="s">
        <v>1421</v>
      </c>
      <c r="D101" s="162" t="s">
        <v>1129</v>
      </c>
      <c r="E101" s="148" t="s">
        <v>1422</v>
      </c>
      <c r="F101" s="332">
        <v>234920.27</v>
      </c>
      <c r="G101" s="65">
        <v>0</v>
      </c>
      <c r="H101" s="65">
        <v>0</v>
      </c>
      <c r="I101" s="332">
        <v>250000</v>
      </c>
      <c r="J101" s="65">
        <v>0</v>
      </c>
      <c r="K101" s="91" t="s">
        <v>1130</v>
      </c>
      <c r="L101" s="91" t="s">
        <v>1384</v>
      </c>
    </row>
    <row r="102" spans="2:12" ht="76.5" x14ac:dyDescent="0.25">
      <c r="B102" s="336" t="s">
        <v>1294</v>
      </c>
      <c r="C102" s="121" t="s">
        <v>1421</v>
      </c>
      <c r="D102" s="162" t="s">
        <v>1131</v>
      </c>
      <c r="E102" s="148" t="s">
        <v>1042</v>
      </c>
      <c r="F102" s="332">
        <v>3499897.25</v>
      </c>
      <c r="G102" s="65">
        <v>0</v>
      </c>
      <c r="H102" s="65">
        <v>0</v>
      </c>
      <c r="I102" s="332">
        <v>3499897.25</v>
      </c>
      <c r="J102" s="65">
        <v>0</v>
      </c>
      <c r="K102" s="91" t="s">
        <v>1132</v>
      </c>
      <c r="L102" s="91" t="s">
        <v>1384</v>
      </c>
    </row>
    <row r="103" spans="2:12" ht="63.75" x14ac:dyDescent="0.25">
      <c r="B103" s="336" t="s">
        <v>1295</v>
      </c>
      <c r="C103" s="121" t="s">
        <v>1421</v>
      </c>
      <c r="D103" s="162" t="s">
        <v>1133</v>
      </c>
      <c r="E103" s="148" t="s">
        <v>1042</v>
      </c>
      <c r="F103" s="332">
        <v>499570.63</v>
      </c>
      <c r="G103" s="65">
        <v>0</v>
      </c>
      <c r="H103" s="65">
        <v>0</v>
      </c>
      <c r="I103" s="332">
        <v>500000</v>
      </c>
      <c r="J103" s="65">
        <v>0</v>
      </c>
      <c r="K103" s="91" t="s">
        <v>1134</v>
      </c>
      <c r="L103" s="91" t="s">
        <v>1384</v>
      </c>
    </row>
    <row r="104" spans="2:12" ht="63.75" x14ac:dyDescent="0.25">
      <c r="B104" s="336" t="s">
        <v>1296</v>
      </c>
      <c r="C104" s="121" t="s">
        <v>1421</v>
      </c>
      <c r="D104" s="162" t="s">
        <v>1067</v>
      </c>
      <c r="E104" s="148" t="s">
        <v>1042</v>
      </c>
      <c r="F104" s="332">
        <v>999667.25</v>
      </c>
      <c r="G104" s="65">
        <v>0</v>
      </c>
      <c r="H104" s="65">
        <v>0</v>
      </c>
      <c r="I104" s="332">
        <v>1000000</v>
      </c>
      <c r="J104" s="65">
        <v>0</v>
      </c>
      <c r="K104" s="91" t="s">
        <v>1134</v>
      </c>
      <c r="L104" s="91" t="s">
        <v>1384</v>
      </c>
    </row>
    <row r="105" spans="2:12" ht="114.75" x14ac:dyDescent="0.25">
      <c r="B105" s="336" t="s">
        <v>1297</v>
      </c>
      <c r="C105" s="121" t="s">
        <v>1421</v>
      </c>
      <c r="D105" s="162" t="s">
        <v>1057</v>
      </c>
      <c r="E105" s="148" t="s">
        <v>1422</v>
      </c>
      <c r="F105" s="332">
        <v>10473512.460000001</v>
      </c>
      <c r="G105" s="332">
        <v>5285291.96</v>
      </c>
      <c r="H105" s="65">
        <v>0</v>
      </c>
      <c r="I105" s="332">
        <v>5285291.96</v>
      </c>
      <c r="J105" s="65">
        <v>0</v>
      </c>
      <c r="K105" s="91" t="s">
        <v>1135</v>
      </c>
      <c r="L105" s="91" t="s">
        <v>1376</v>
      </c>
    </row>
    <row r="106" spans="2:12" ht="63.75" x14ac:dyDescent="0.25">
      <c r="B106" s="336" t="s">
        <v>1298</v>
      </c>
      <c r="C106" s="121" t="s">
        <v>1421</v>
      </c>
      <c r="D106" s="162" t="s">
        <v>1052</v>
      </c>
      <c r="E106" s="148" t="s">
        <v>1042</v>
      </c>
      <c r="F106" s="332">
        <v>799589.51</v>
      </c>
      <c r="G106" s="65">
        <v>0</v>
      </c>
      <c r="H106" s="65">
        <v>0</v>
      </c>
      <c r="I106" s="332">
        <v>799589.51</v>
      </c>
      <c r="J106" s="65">
        <v>0</v>
      </c>
      <c r="K106" s="91" t="s">
        <v>1122</v>
      </c>
      <c r="L106" s="91" t="s">
        <v>1384</v>
      </c>
    </row>
    <row r="107" spans="2:12" ht="63.75" x14ac:dyDescent="0.25">
      <c r="B107" s="336" t="s">
        <v>1299</v>
      </c>
      <c r="C107" s="121" t="s">
        <v>1421</v>
      </c>
      <c r="D107" s="162" t="s">
        <v>1067</v>
      </c>
      <c r="E107" s="148" t="s">
        <v>1042</v>
      </c>
      <c r="F107" s="332">
        <v>800000</v>
      </c>
      <c r="G107" s="65">
        <v>0</v>
      </c>
      <c r="H107" s="65">
        <v>0</v>
      </c>
      <c r="I107" s="332">
        <v>800000</v>
      </c>
      <c r="J107" s="65">
        <v>0</v>
      </c>
      <c r="K107" s="91" t="s">
        <v>1136</v>
      </c>
      <c r="L107" s="91" t="s">
        <v>1384</v>
      </c>
    </row>
    <row r="108" spans="2:12" ht="63.75" x14ac:dyDescent="0.25">
      <c r="B108" s="336" t="s">
        <v>1300</v>
      </c>
      <c r="C108" s="121" t="s">
        <v>1421</v>
      </c>
      <c r="D108" s="162" t="s">
        <v>1067</v>
      </c>
      <c r="E108" s="148" t="s">
        <v>1042</v>
      </c>
      <c r="F108" s="332">
        <v>999993.4</v>
      </c>
      <c r="G108" s="65">
        <v>0</v>
      </c>
      <c r="H108" s="65">
        <v>0</v>
      </c>
      <c r="I108" s="332">
        <v>999993.4</v>
      </c>
      <c r="J108" s="65">
        <v>0</v>
      </c>
      <c r="K108" s="91" t="s">
        <v>1137</v>
      </c>
      <c r="L108" s="91" t="s">
        <v>1384</v>
      </c>
    </row>
    <row r="109" spans="2:12" ht="63.75" x14ac:dyDescent="0.25">
      <c r="B109" s="336" t="s">
        <v>1301</v>
      </c>
      <c r="C109" s="121" t="s">
        <v>1421</v>
      </c>
      <c r="D109" s="162" t="s">
        <v>1072</v>
      </c>
      <c r="E109" s="148" t="s">
        <v>1426</v>
      </c>
      <c r="F109" s="332">
        <v>199967.99</v>
      </c>
      <c r="G109" s="65">
        <v>0</v>
      </c>
      <c r="H109" s="65">
        <v>0</v>
      </c>
      <c r="I109" s="332">
        <v>199967.99</v>
      </c>
      <c r="J109" s="65">
        <v>0</v>
      </c>
      <c r="K109" s="91" t="s">
        <v>1138</v>
      </c>
      <c r="L109" s="91" t="s">
        <v>1384</v>
      </c>
    </row>
    <row r="110" spans="2:12" ht="76.5" x14ac:dyDescent="0.25">
      <c r="B110" s="336" t="s">
        <v>1302</v>
      </c>
      <c r="C110" s="121" t="s">
        <v>1421</v>
      </c>
      <c r="D110" s="162" t="s">
        <v>1139</v>
      </c>
      <c r="E110" s="148" t="s">
        <v>1426</v>
      </c>
      <c r="F110" s="332">
        <v>398302.15</v>
      </c>
      <c r="G110" s="65">
        <v>0</v>
      </c>
      <c r="H110" s="65">
        <v>0</v>
      </c>
      <c r="I110" s="332">
        <v>398302.15</v>
      </c>
      <c r="J110" s="65">
        <v>0</v>
      </c>
      <c r="K110" s="91" t="s">
        <v>1140</v>
      </c>
      <c r="L110" s="91" t="s">
        <v>1384</v>
      </c>
    </row>
    <row r="111" spans="2:12" ht="63.75" x14ac:dyDescent="0.25">
      <c r="B111" s="336" t="s">
        <v>1428</v>
      </c>
      <c r="C111" s="121" t="s">
        <v>1421</v>
      </c>
      <c r="D111" s="162" t="s">
        <v>1141</v>
      </c>
      <c r="E111" s="148" t="s">
        <v>1042</v>
      </c>
      <c r="F111" s="332">
        <v>999200.49</v>
      </c>
      <c r="G111" s="65">
        <v>0</v>
      </c>
      <c r="H111" s="65">
        <v>0</v>
      </c>
      <c r="I111" s="332">
        <v>999200.49</v>
      </c>
      <c r="J111" s="65">
        <v>0</v>
      </c>
      <c r="K111" s="91" t="s">
        <v>1137</v>
      </c>
      <c r="L111" s="91" t="s">
        <v>1384</v>
      </c>
    </row>
    <row r="112" spans="2:12" ht="63.75" x14ac:dyDescent="0.25">
      <c r="B112" s="336" t="s">
        <v>1429</v>
      </c>
      <c r="C112" s="121" t="s">
        <v>1421</v>
      </c>
      <c r="D112" s="162" t="s">
        <v>1072</v>
      </c>
      <c r="E112" s="148" t="s">
        <v>1142</v>
      </c>
      <c r="F112" s="332">
        <v>399812.65</v>
      </c>
      <c r="G112" s="65">
        <v>0</v>
      </c>
      <c r="H112" s="65">
        <v>0</v>
      </c>
      <c r="I112" s="332">
        <v>399812.65</v>
      </c>
      <c r="J112" s="65">
        <v>0</v>
      </c>
      <c r="K112" s="91" t="s">
        <v>1140</v>
      </c>
      <c r="L112" s="91" t="s">
        <v>1388</v>
      </c>
    </row>
    <row r="113" spans="2:12" ht="63.75" x14ac:dyDescent="0.25">
      <c r="B113" s="336" t="s">
        <v>1303</v>
      </c>
      <c r="C113" s="121" t="s">
        <v>1421</v>
      </c>
      <c r="D113" s="162" t="s">
        <v>1098</v>
      </c>
      <c r="E113" s="148" t="s">
        <v>1042</v>
      </c>
      <c r="F113" s="332">
        <v>1710009.73</v>
      </c>
      <c r="G113" s="65">
        <v>0</v>
      </c>
      <c r="H113" s="65">
        <v>0</v>
      </c>
      <c r="I113" s="332">
        <v>1800000</v>
      </c>
      <c r="J113" s="65">
        <v>0</v>
      </c>
      <c r="K113" s="91" t="s">
        <v>1137</v>
      </c>
      <c r="L113" s="91" t="s">
        <v>1384</v>
      </c>
    </row>
    <row r="114" spans="2:12" ht="63.75" x14ac:dyDescent="0.25">
      <c r="B114" s="336" t="s">
        <v>1304</v>
      </c>
      <c r="C114" s="121" t="s">
        <v>1421</v>
      </c>
      <c r="D114" s="162" t="s">
        <v>1143</v>
      </c>
      <c r="E114" s="148" t="s">
        <v>1042</v>
      </c>
      <c r="F114" s="332">
        <v>498257.86</v>
      </c>
      <c r="G114" s="65">
        <v>0</v>
      </c>
      <c r="H114" s="65">
        <v>0</v>
      </c>
      <c r="I114" s="332">
        <v>500000</v>
      </c>
      <c r="J114" s="65">
        <v>0</v>
      </c>
      <c r="K114" s="91" t="s">
        <v>1144</v>
      </c>
      <c r="L114" s="91" t="s">
        <v>1388</v>
      </c>
    </row>
    <row r="115" spans="2:12" ht="63.75" x14ac:dyDescent="0.25">
      <c r="B115" s="336" t="s">
        <v>1305</v>
      </c>
      <c r="C115" s="121" t="s">
        <v>1421</v>
      </c>
      <c r="D115" s="162" t="s">
        <v>1145</v>
      </c>
      <c r="E115" s="148" t="s">
        <v>1426</v>
      </c>
      <c r="F115" s="332">
        <v>999418.5</v>
      </c>
      <c r="G115" s="65">
        <v>0</v>
      </c>
      <c r="H115" s="65">
        <v>0</v>
      </c>
      <c r="I115" s="332">
        <v>1000000</v>
      </c>
      <c r="J115" s="65">
        <v>0</v>
      </c>
      <c r="K115" s="91" t="s">
        <v>1146</v>
      </c>
      <c r="L115" s="91" t="s">
        <v>1384</v>
      </c>
    </row>
    <row r="116" spans="2:12" ht="76.5" x14ac:dyDescent="0.25">
      <c r="B116" s="336" t="s">
        <v>1306</v>
      </c>
      <c r="C116" s="121" t="s">
        <v>1421</v>
      </c>
      <c r="D116" s="162" t="s">
        <v>1067</v>
      </c>
      <c r="E116" s="148" t="s">
        <v>1042</v>
      </c>
      <c r="F116" s="332">
        <v>999781.06</v>
      </c>
      <c r="G116" s="65">
        <v>0</v>
      </c>
      <c r="H116" s="65">
        <v>0</v>
      </c>
      <c r="I116" s="332">
        <v>1000000</v>
      </c>
      <c r="J116" s="65">
        <v>0</v>
      </c>
      <c r="K116" s="91" t="s">
        <v>1147</v>
      </c>
      <c r="L116" s="91" t="s">
        <v>1384</v>
      </c>
    </row>
    <row r="117" spans="2:12" ht="63.75" x14ac:dyDescent="0.25">
      <c r="B117" s="336" t="s">
        <v>1307</v>
      </c>
      <c r="C117" s="121" t="s">
        <v>1421</v>
      </c>
      <c r="D117" s="162" t="s">
        <v>1148</v>
      </c>
      <c r="E117" s="148" t="s">
        <v>1042</v>
      </c>
      <c r="F117" s="332">
        <v>999958.54</v>
      </c>
      <c r="G117" s="65">
        <v>0</v>
      </c>
      <c r="H117" s="65">
        <v>0</v>
      </c>
      <c r="I117" s="332">
        <v>1000000</v>
      </c>
      <c r="J117" s="65">
        <v>0</v>
      </c>
      <c r="K117" s="91" t="s">
        <v>1147</v>
      </c>
      <c r="L117" s="91" t="s">
        <v>1384</v>
      </c>
    </row>
    <row r="118" spans="2:12" ht="63.75" x14ac:dyDescent="0.25">
      <c r="B118" s="336" t="s">
        <v>1308</v>
      </c>
      <c r="C118" s="121" t="s">
        <v>1421</v>
      </c>
      <c r="D118" s="162" t="s">
        <v>1090</v>
      </c>
      <c r="E118" s="148" t="s">
        <v>1038</v>
      </c>
      <c r="F118" s="332">
        <v>499909.57</v>
      </c>
      <c r="G118" s="65">
        <v>0</v>
      </c>
      <c r="H118" s="65">
        <v>0</v>
      </c>
      <c r="I118" s="332">
        <v>500000</v>
      </c>
      <c r="J118" s="65">
        <v>0</v>
      </c>
      <c r="K118" s="91" t="s">
        <v>1137</v>
      </c>
      <c r="L118" s="91" t="s">
        <v>1384</v>
      </c>
    </row>
    <row r="119" spans="2:12" ht="63.75" x14ac:dyDescent="0.25">
      <c r="B119" s="336" t="s">
        <v>1309</v>
      </c>
      <c r="C119" s="121" t="s">
        <v>1421</v>
      </c>
      <c r="D119" s="162" t="s">
        <v>1149</v>
      </c>
      <c r="E119" s="148" t="s">
        <v>1042</v>
      </c>
      <c r="F119" s="332">
        <v>1499847.1</v>
      </c>
      <c r="G119" s="65">
        <v>0</v>
      </c>
      <c r="H119" s="65">
        <v>0</v>
      </c>
      <c r="I119" s="332">
        <v>1500000</v>
      </c>
      <c r="J119" s="65">
        <v>0</v>
      </c>
      <c r="K119" s="91" t="s">
        <v>1146</v>
      </c>
      <c r="L119" s="91" t="s">
        <v>1384</v>
      </c>
    </row>
    <row r="120" spans="2:12" ht="76.5" x14ac:dyDescent="0.25">
      <c r="B120" s="336" t="s">
        <v>1310</v>
      </c>
      <c r="C120" s="121" t="s">
        <v>1421</v>
      </c>
      <c r="D120" s="162" t="s">
        <v>1067</v>
      </c>
      <c r="E120" s="148" t="s">
        <v>1422</v>
      </c>
      <c r="F120" s="332">
        <v>399497.47</v>
      </c>
      <c r="G120" s="65">
        <v>0</v>
      </c>
      <c r="H120" s="65">
        <v>0</v>
      </c>
      <c r="I120" s="332">
        <v>400000</v>
      </c>
      <c r="J120" s="65">
        <v>0</v>
      </c>
      <c r="K120" s="91" t="s">
        <v>1150</v>
      </c>
      <c r="L120" s="91" t="s">
        <v>1384</v>
      </c>
    </row>
    <row r="121" spans="2:12" ht="63.75" x14ac:dyDescent="0.25">
      <c r="B121" s="336" t="s">
        <v>1311</v>
      </c>
      <c r="C121" s="121" t="s">
        <v>1421</v>
      </c>
      <c r="D121" s="162" t="s">
        <v>1151</v>
      </c>
      <c r="E121" s="148" t="s">
        <v>1042</v>
      </c>
      <c r="F121" s="332">
        <v>999999.17</v>
      </c>
      <c r="G121" s="65">
        <v>0</v>
      </c>
      <c r="H121" s="65">
        <v>0</v>
      </c>
      <c r="I121" s="332">
        <v>1000000</v>
      </c>
      <c r="J121" s="65">
        <v>0</v>
      </c>
      <c r="K121" s="91" t="s">
        <v>1137</v>
      </c>
      <c r="L121" s="91" t="s">
        <v>1384</v>
      </c>
    </row>
    <row r="122" spans="2:12" ht="63.75" x14ac:dyDescent="0.25">
      <c r="B122" s="336" t="s">
        <v>1312</v>
      </c>
      <c r="C122" s="121" t="s">
        <v>1421</v>
      </c>
      <c r="D122" s="162" t="s">
        <v>1152</v>
      </c>
      <c r="E122" s="148" t="s">
        <v>1042</v>
      </c>
      <c r="F122" s="332">
        <v>752985.55</v>
      </c>
      <c r="G122" s="65">
        <v>0</v>
      </c>
      <c r="H122" s="65">
        <v>0</v>
      </c>
      <c r="I122" s="332">
        <v>753000</v>
      </c>
      <c r="J122" s="65">
        <v>0</v>
      </c>
      <c r="K122" s="91" t="s">
        <v>1153</v>
      </c>
      <c r="L122" s="91" t="s">
        <v>1389</v>
      </c>
    </row>
    <row r="123" spans="2:12" ht="63.75" x14ac:dyDescent="0.25">
      <c r="B123" s="336" t="s">
        <v>1313</v>
      </c>
      <c r="C123" s="121" t="s">
        <v>1421</v>
      </c>
      <c r="D123" s="162" t="s">
        <v>1143</v>
      </c>
      <c r="E123" s="148" t="s">
        <v>1042</v>
      </c>
      <c r="F123" s="332">
        <v>1897545.89</v>
      </c>
      <c r="G123" s="65">
        <v>0</v>
      </c>
      <c r="H123" s="65">
        <v>0</v>
      </c>
      <c r="I123" s="332">
        <v>1900000</v>
      </c>
      <c r="J123" s="65">
        <v>0</v>
      </c>
      <c r="K123" s="91" t="s">
        <v>1154</v>
      </c>
      <c r="L123" s="91" t="s">
        <v>1384</v>
      </c>
    </row>
    <row r="124" spans="2:12" ht="63.75" x14ac:dyDescent="0.25">
      <c r="B124" s="336" t="s">
        <v>1314</v>
      </c>
      <c r="C124" s="121" t="s">
        <v>1421</v>
      </c>
      <c r="D124" s="162" t="s">
        <v>1052</v>
      </c>
      <c r="E124" s="148" t="s">
        <v>1042</v>
      </c>
      <c r="F124" s="332">
        <v>997734.76</v>
      </c>
      <c r="G124" s="65">
        <v>0</v>
      </c>
      <c r="H124" s="65">
        <v>0</v>
      </c>
      <c r="I124" s="332">
        <v>1000000</v>
      </c>
      <c r="J124" s="65">
        <v>0</v>
      </c>
      <c r="K124" s="91" t="s">
        <v>1155</v>
      </c>
      <c r="L124" s="91" t="s">
        <v>1384</v>
      </c>
    </row>
    <row r="125" spans="2:12" ht="63.75" x14ac:dyDescent="0.25">
      <c r="B125" s="336" t="s">
        <v>1315</v>
      </c>
      <c r="C125" s="121" t="s">
        <v>1421</v>
      </c>
      <c r="D125" s="162" t="s">
        <v>1060</v>
      </c>
      <c r="E125" s="148" t="s">
        <v>1042</v>
      </c>
      <c r="F125" s="332">
        <v>799667.65</v>
      </c>
      <c r="G125" s="65">
        <v>0</v>
      </c>
      <c r="H125" s="65">
        <v>0</v>
      </c>
      <c r="I125" s="332">
        <v>800000</v>
      </c>
      <c r="J125" s="65">
        <v>0</v>
      </c>
      <c r="K125" s="91" t="s">
        <v>1156</v>
      </c>
      <c r="L125" s="91" t="s">
        <v>1384</v>
      </c>
    </row>
    <row r="126" spans="2:12" ht="89.25" x14ac:dyDescent="0.25">
      <c r="B126" s="336" t="s">
        <v>1430</v>
      </c>
      <c r="C126" s="121" t="s">
        <v>1421</v>
      </c>
      <c r="D126" s="162" t="s">
        <v>1404</v>
      </c>
      <c r="E126" s="148" t="s">
        <v>1042</v>
      </c>
      <c r="F126" s="332">
        <v>364000</v>
      </c>
      <c r="G126" s="65">
        <v>0</v>
      </c>
      <c r="H126" s="65">
        <v>0</v>
      </c>
      <c r="I126" s="332">
        <v>364000</v>
      </c>
      <c r="J126" s="65">
        <v>0</v>
      </c>
      <c r="K126" s="91" t="s">
        <v>1157</v>
      </c>
      <c r="L126" s="91" t="s">
        <v>1384</v>
      </c>
    </row>
    <row r="127" spans="2:12" ht="63.75" x14ac:dyDescent="0.25">
      <c r="B127" s="336" t="s">
        <v>1316</v>
      </c>
      <c r="C127" s="121" t="s">
        <v>1421</v>
      </c>
      <c r="D127" s="162" t="s">
        <v>1096</v>
      </c>
      <c r="E127" s="148" t="s">
        <v>1042</v>
      </c>
      <c r="F127" s="332">
        <v>359748.93</v>
      </c>
      <c r="G127" s="65">
        <v>0</v>
      </c>
      <c r="H127" s="65">
        <v>0</v>
      </c>
      <c r="I127" s="332">
        <v>360000</v>
      </c>
      <c r="J127" s="65">
        <v>0</v>
      </c>
      <c r="K127" s="91" t="s">
        <v>1158</v>
      </c>
      <c r="L127" s="91" t="s">
        <v>1384</v>
      </c>
    </row>
    <row r="128" spans="2:12" ht="63.75" x14ac:dyDescent="0.25">
      <c r="B128" s="336" t="s">
        <v>1317</v>
      </c>
      <c r="C128" s="121" t="s">
        <v>1421</v>
      </c>
      <c r="D128" s="162" t="s">
        <v>1159</v>
      </c>
      <c r="E128" s="148" t="s">
        <v>1042</v>
      </c>
      <c r="F128" s="332">
        <v>799567.29</v>
      </c>
      <c r="G128" s="65">
        <v>0</v>
      </c>
      <c r="H128" s="65">
        <v>0</v>
      </c>
      <c r="I128" s="332">
        <v>800000</v>
      </c>
      <c r="J128" s="65">
        <v>0</v>
      </c>
      <c r="K128" s="91" t="s">
        <v>1160</v>
      </c>
      <c r="L128" s="91" t="s">
        <v>1384</v>
      </c>
    </row>
    <row r="129" spans="2:12" ht="63.75" x14ac:dyDescent="0.25">
      <c r="B129" s="336" t="s">
        <v>1318</v>
      </c>
      <c r="C129" s="121" t="s">
        <v>1421</v>
      </c>
      <c r="D129" s="162" t="s">
        <v>1161</v>
      </c>
      <c r="E129" s="148" t="s">
        <v>1042</v>
      </c>
      <c r="F129" s="332">
        <v>999876.88</v>
      </c>
      <c r="G129" s="65">
        <v>0</v>
      </c>
      <c r="H129" s="65">
        <v>0</v>
      </c>
      <c r="I129" s="332">
        <v>1000000</v>
      </c>
      <c r="J129" s="65">
        <v>0</v>
      </c>
      <c r="K129" s="91" t="s">
        <v>1155</v>
      </c>
      <c r="L129" s="91" t="s">
        <v>1384</v>
      </c>
    </row>
    <row r="130" spans="2:12" ht="63.75" x14ac:dyDescent="0.25">
      <c r="B130" s="336" t="s">
        <v>1319</v>
      </c>
      <c r="C130" s="121" t="s">
        <v>1421</v>
      </c>
      <c r="D130" s="162" t="s">
        <v>1162</v>
      </c>
      <c r="E130" s="148" t="s">
        <v>1427</v>
      </c>
      <c r="F130" s="332">
        <v>244694.9</v>
      </c>
      <c r="G130" s="65">
        <v>0</v>
      </c>
      <c r="H130" s="65">
        <v>0</v>
      </c>
      <c r="I130" s="332">
        <v>250000</v>
      </c>
      <c r="J130" s="65">
        <v>0</v>
      </c>
      <c r="K130" s="91" t="s">
        <v>1163</v>
      </c>
      <c r="L130" s="91" t="s">
        <v>1384</v>
      </c>
    </row>
    <row r="131" spans="2:12" ht="89.25" x14ac:dyDescent="0.25">
      <c r="B131" s="336" t="s">
        <v>1320</v>
      </c>
      <c r="C131" s="121" t="s">
        <v>1421</v>
      </c>
      <c r="D131" s="162" t="s">
        <v>1164</v>
      </c>
      <c r="E131" s="148" t="s">
        <v>1422</v>
      </c>
      <c r="F131" s="332">
        <v>1699390.19</v>
      </c>
      <c r="G131" s="65">
        <v>0</v>
      </c>
      <c r="H131" s="65">
        <v>0</v>
      </c>
      <c r="I131" s="332">
        <v>1700000</v>
      </c>
      <c r="J131" s="65">
        <v>0</v>
      </c>
      <c r="K131" s="91" t="s">
        <v>1165</v>
      </c>
      <c r="L131" s="91" t="s">
        <v>1384</v>
      </c>
    </row>
    <row r="132" spans="2:12" ht="63.75" x14ac:dyDescent="0.25">
      <c r="B132" s="336" t="s">
        <v>1321</v>
      </c>
      <c r="C132" s="121" t="s">
        <v>1421</v>
      </c>
      <c r="D132" s="162" t="s">
        <v>1166</v>
      </c>
      <c r="E132" s="148" t="s">
        <v>1426</v>
      </c>
      <c r="F132" s="332">
        <v>549999.78</v>
      </c>
      <c r="G132" s="65">
        <v>0</v>
      </c>
      <c r="H132" s="65">
        <v>0</v>
      </c>
      <c r="I132" s="332">
        <v>550000</v>
      </c>
      <c r="J132" s="65">
        <v>0</v>
      </c>
      <c r="K132" s="91" t="s">
        <v>1167</v>
      </c>
      <c r="L132" s="91" t="s">
        <v>1384</v>
      </c>
    </row>
    <row r="133" spans="2:12" ht="63.75" x14ac:dyDescent="0.25">
      <c r="B133" s="336" t="s">
        <v>1322</v>
      </c>
      <c r="C133" s="121" t="s">
        <v>1421</v>
      </c>
      <c r="D133" s="162" t="s">
        <v>1098</v>
      </c>
      <c r="E133" s="148" t="s">
        <v>1422</v>
      </c>
      <c r="F133" s="332">
        <v>372500</v>
      </c>
      <c r="G133" s="65">
        <v>0</v>
      </c>
      <c r="H133" s="65">
        <v>0</v>
      </c>
      <c r="I133" s="332">
        <v>372500</v>
      </c>
      <c r="J133" s="65">
        <v>0</v>
      </c>
      <c r="K133" s="91" t="s">
        <v>1168</v>
      </c>
      <c r="L133" s="91" t="s">
        <v>1388</v>
      </c>
    </row>
    <row r="134" spans="2:12" ht="76.5" x14ac:dyDescent="0.25">
      <c r="B134" s="336" t="s">
        <v>1323</v>
      </c>
      <c r="C134" s="121" t="s">
        <v>1421</v>
      </c>
      <c r="D134" s="162" t="s">
        <v>1070</v>
      </c>
      <c r="E134" s="148" t="s">
        <v>1426</v>
      </c>
      <c r="F134" s="332">
        <v>399953.88</v>
      </c>
      <c r="G134" s="65">
        <v>0</v>
      </c>
      <c r="H134" s="65">
        <v>0</v>
      </c>
      <c r="I134" s="332">
        <v>400000</v>
      </c>
      <c r="J134" s="65">
        <v>0</v>
      </c>
      <c r="K134" s="91" t="s">
        <v>1169</v>
      </c>
      <c r="L134" s="91" t="s">
        <v>1384</v>
      </c>
    </row>
    <row r="135" spans="2:12" ht="63.75" x14ac:dyDescent="0.25">
      <c r="B135" s="336" t="s">
        <v>1324</v>
      </c>
      <c r="C135" s="121" t="s">
        <v>1421</v>
      </c>
      <c r="D135" s="162" t="s">
        <v>1170</v>
      </c>
      <c r="E135" s="148" t="s">
        <v>1042</v>
      </c>
      <c r="F135" s="332">
        <v>999471.16</v>
      </c>
      <c r="G135" s="65">
        <v>0</v>
      </c>
      <c r="H135" s="65">
        <v>0</v>
      </c>
      <c r="I135" s="332">
        <v>1000000</v>
      </c>
      <c r="J135" s="65">
        <v>0</v>
      </c>
      <c r="K135" s="91" t="s">
        <v>1171</v>
      </c>
      <c r="L135" s="91" t="s">
        <v>1384</v>
      </c>
    </row>
    <row r="136" spans="2:12" ht="63.75" x14ac:dyDescent="0.25">
      <c r="B136" s="336" t="s">
        <v>1325</v>
      </c>
      <c r="C136" s="121" t="s">
        <v>1421</v>
      </c>
      <c r="D136" s="162" t="s">
        <v>1172</v>
      </c>
      <c r="E136" s="148" t="s">
        <v>1422</v>
      </c>
      <c r="F136" s="332">
        <v>149821.20000000001</v>
      </c>
      <c r="G136" s="65">
        <v>0</v>
      </c>
      <c r="H136" s="65">
        <v>0</v>
      </c>
      <c r="I136" s="332">
        <v>150000</v>
      </c>
      <c r="J136" s="65">
        <v>0</v>
      </c>
      <c r="K136" s="91" t="s">
        <v>1173</v>
      </c>
      <c r="L136" s="91" t="s">
        <v>1384</v>
      </c>
    </row>
    <row r="137" spans="2:12" ht="76.5" x14ac:dyDescent="0.25">
      <c r="B137" s="336" t="s">
        <v>1326</v>
      </c>
      <c r="C137" s="121" t="s">
        <v>1421</v>
      </c>
      <c r="D137" s="162" t="s">
        <v>1174</v>
      </c>
      <c r="E137" s="148" t="s">
        <v>1042</v>
      </c>
      <c r="F137" s="332">
        <v>999300.36</v>
      </c>
      <c r="G137" s="65">
        <v>0</v>
      </c>
      <c r="H137" s="65">
        <v>0</v>
      </c>
      <c r="I137" s="332">
        <v>1000000</v>
      </c>
      <c r="J137" s="65">
        <v>0</v>
      </c>
      <c r="K137" s="91" t="s">
        <v>1175</v>
      </c>
      <c r="L137" s="91" t="s">
        <v>1384</v>
      </c>
    </row>
    <row r="138" spans="2:12" ht="63.75" x14ac:dyDescent="0.25">
      <c r="B138" s="336" t="s">
        <v>1327</v>
      </c>
      <c r="C138" s="121" t="s">
        <v>1421</v>
      </c>
      <c r="D138" s="162" t="s">
        <v>1090</v>
      </c>
      <c r="E138" s="148" t="s">
        <v>1042</v>
      </c>
      <c r="F138" s="332">
        <v>999617.08</v>
      </c>
      <c r="G138" s="65">
        <v>0</v>
      </c>
      <c r="H138" s="65">
        <v>0</v>
      </c>
      <c r="I138" s="332">
        <v>1000000</v>
      </c>
      <c r="J138" s="65">
        <v>0</v>
      </c>
      <c r="K138" s="91" t="s">
        <v>1176</v>
      </c>
      <c r="L138" s="91" t="s">
        <v>1384</v>
      </c>
    </row>
    <row r="139" spans="2:12" ht="76.5" x14ac:dyDescent="0.25">
      <c r="B139" s="336" t="s">
        <v>1328</v>
      </c>
      <c r="C139" s="121" t="s">
        <v>1421</v>
      </c>
      <c r="D139" s="162" t="s">
        <v>1177</v>
      </c>
      <c r="E139" s="148" t="s">
        <v>1042</v>
      </c>
      <c r="F139" s="332">
        <v>319926.5</v>
      </c>
      <c r="G139" s="65">
        <v>0</v>
      </c>
      <c r="H139" s="65">
        <v>0</v>
      </c>
      <c r="I139" s="332">
        <v>320000</v>
      </c>
      <c r="J139" s="65">
        <v>0</v>
      </c>
      <c r="K139" s="91" t="s">
        <v>1178</v>
      </c>
      <c r="L139" s="91" t="s">
        <v>1384</v>
      </c>
    </row>
    <row r="140" spans="2:12" ht="76.5" x14ac:dyDescent="0.25">
      <c r="B140" s="336" t="s">
        <v>1431</v>
      </c>
      <c r="C140" s="121" t="s">
        <v>1421</v>
      </c>
      <c r="D140" s="162" t="s">
        <v>1179</v>
      </c>
      <c r="E140" s="148" t="s">
        <v>1422</v>
      </c>
      <c r="F140" s="332">
        <v>167040</v>
      </c>
      <c r="G140" s="65">
        <v>0</v>
      </c>
      <c r="H140" s="65">
        <v>0</v>
      </c>
      <c r="I140" s="332">
        <v>168000</v>
      </c>
      <c r="J140" s="65">
        <v>0</v>
      </c>
      <c r="K140" s="91" t="s">
        <v>1180</v>
      </c>
      <c r="L140" s="91" t="s">
        <v>1384</v>
      </c>
    </row>
    <row r="141" spans="2:12" ht="63.75" x14ac:dyDescent="0.25">
      <c r="B141" s="336" t="s">
        <v>1329</v>
      </c>
      <c r="C141" s="121" t="s">
        <v>1421</v>
      </c>
      <c r="D141" s="162" t="s">
        <v>1170</v>
      </c>
      <c r="E141" s="148" t="s">
        <v>1047</v>
      </c>
      <c r="F141" s="332">
        <v>399992.72</v>
      </c>
      <c r="G141" s="65">
        <v>0</v>
      </c>
      <c r="H141" s="65">
        <v>0</v>
      </c>
      <c r="I141" s="332">
        <v>400000</v>
      </c>
      <c r="J141" s="65">
        <v>0</v>
      </c>
      <c r="K141" s="91" t="s">
        <v>1181</v>
      </c>
      <c r="L141" s="91" t="s">
        <v>1384</v>
      </c>
    </row>
    <row r="142" spans="2:12" ht="63.75" x14ac:dyDescent="0.25">
      <c r="B142" s="336" t="s">
        <v>1330</v>
      </c>
      <c r="C142" s="121" t="s">
        <v>1421</v>
      </c>
      <c r="D142" s="162" t="s">
        <v>1090</v>
      </c>
      <c r="E142" s="148" t="s">
        <v>1042</v>
      </c>
      <c r="F142" s="332">
        <v>1499992.87</v>
      </c>
      <c r="G142" s="65">
        <v>0</v>
      </c>
      <c r="H142" s="65">
        <v>0</v>
      </c>
      <c r="I142" s="332">
        <v>1500000</v>
      </c>
      <c r="J142" s="65">
        <v>0</v>
      </c>
      <c r="K142" s="91" t="s">
        <v>1182</v>
      </c>
      <c r="L142" s="91" t="s">
        <v>1384</v>
      </c>
    </row>
    <row r="143" spans="2:12" ht="63.75" x14ac:dyDescent="0.25">
      <c r="B143" s="336" t="s">
        <v>1331</v>
      </c>
      <c r="C143" s="121" t="s">
        <v>1421</v>
      </c>
      <c r="D143" s="162" t="s">
        <v>1072</v>
      </c>
      <c r="E143" s="148" t="s">
        <v>1426</v>
      </c>
      <c r="F143" s="332">
        <v>499177.66</v>
      </c>
      <c r="G143" s="65">
        <v>0</v>
      </c>
      <c r="H143" s="65">
        <v>0</v>
      </c>
      <c r="I143" s="332">
        <v>500000</v>
      </c>
      <c r="J143" s="65">
        <v>0</v>
      </c>
      <c r="K143" s="91" t="s">
        <v>1183</v>
      </c>
      <c r="L143" s="91" t="s">
        <v>1384</v>
      </c>
    </row>
    <row r="144" spans="2:12" ht="76.5" x14ac:dyDescent="0.25">
      <c r="B144" s="336" t="s">
        <v>1332</v>
      </c>
      <c r="C144" s="121" t="s">
        <v>1421</v>
      </c>
      <c r="D144" s="162" t="s">
        <v>1184</v>
      </c>
      <c r="E144" s="148" t="s">
        <v>1422</v>
      </c>
      <c r="F144" s="332">
        <v>1188591.8799999999</v>
      </c>
      <c r="G144" s="65">
        <v>0</v>
      </c>
      <c r="H144" s="65">
        <v>0</v>
      </c>
      <c r="I144" s="332">
        <v>1189000</v>
      </c>
      <c r="J144" s="65">
        <v>0</v>
      </c>
      <c r="K144" s="91" t="s">
        <v>1185</v>
      </c>
      <c r="L144" s="91" t="s">
        <v>1384</v>
      </c>
    </row>
    <row r="145" spans="2:12" ht="63.75" x14ac:dyDescent="0.25">
      <c r="B145" s="336" t="s">
        <v>1333</v>
      </c>
      <c r="C145" s="121" t="s">
        <v>1421</v>
      </c>
      <c r="D145" s="162" t="s">
        <v>1037</v>
      </c>
      <c r="E145" s="148" t="s">
        <v>1042</v>
      </c>
      <c r="F145" s="332">
        <v>999908.11</v>
      </c>
      <c r="G145" s="65">
        <v>0</v>
      </c>
      <c r="H145" s="65">
        <v>0</v>
      </c>
      <c r="I145" s="332">
        <v>1000000</v>
      </c>
      <c r="J145" s="65">
        <v>0</v>
      </c>
      <c r="K145" s="91" t="s">
        <v>1186</v>
      </c>
      <c r="L145" s="91" t="s">
        <v>1384</v>
      </c>
    </row>
    <row r="146" spans="2:12" ht="63.75" x14ac:dyDescent="0.25">
      <c r="B146" s="336" t="s">
        <v>1334</v>
      </c>
      <c r="C146" s="121" t="s">
        <v>1421</v>
      </c>
      <c r="D146" s="162" t="s">
        <v>1092</v>
      </c>
      <c r="E146" s="148" t="s">
        <v>1042</v>
      </c>
      <c r="F146" s="332">
        <v>999980.22</v>
      </c>
      <c r="G146" s="65">
        <v>0</v>
      </c>
      <c r="H146" s="65">
        <v>0</v>
      </c>
      <c r="I146" s="332">
        <v>1000000</v>
      </c>
      <c r="J146" s="65">
        <v>0</v>
      </c>
      <c r="K146" s="91" t="s">
        <v>1186</v>
      </c>
      <c r="L146" s="91" t="s">
        <v>1384</v>
      </c>
    </row>
    <row r="147" spans="2:12" ht="63.75" x14ac:dyDescent="0.25">
      <c r="B147" s="336" t="s">
        <v>1335</v>
      </c>
      <c r="C147" s="121" t="s">
        <v>1421</v>
      </c>
      <c r="D147" s="162" t="s">
        <v>1174</v>
      </c>
      <c r="E147" s="148" t="s">
        <v>1042</v>
      </c>
      <c r="F147" s="332">
        <v>999735.48</v>
      </c>
      <c r="G147" s="65">
        <v>0</v>
      </c>
      <c r="H147" s="65">
        <v>0</v>
      </c>
      <c r="I147" s="332">
        <v>1000000</v>
      </c>
      <c r="J147" s="65">
        <v>0</v>
      </c>
      <c r="K147" s="91" t="s">
        <v>1187</v>
      </c>
      <c r="L147" s="91" t="s">
        <v>1384</v>
      </c>
    </row>
    <row r="148" spans="2:12" ht="63.75" x14ac:dyDescent="0.25">
      <c r="B148" s="336" t="s">
        <v>1336</v>
      </c>
      <c r="C148" s="121" t="s">
        <v>1421</v>
      </c>
      <c r="D148" s="162" t="s">
        <v>1037</v>
      </c>
      <c r="E148" s="148" t="s">
        <v>1042</v>
      </c>
      <c r="F148" s="332">
        <v>1499890.37</v>
      </c>
      <c r="G148" s="65">
        <v>0</v>
      </c>
      <c r="H148" s="65">
        <v>0</v>
      </c>
      <c r="I148" s="332">
        <v>1500000</v>
      </c>
      <c r="J148" s="65">
        <v>0</v>
      </c>
      <c r="K148" s="91" t="s">
        <v>1188</v>
      </c>
      <c r="L148" s="91" t="s">
        <v>1384</v>
      </c>
    </row>
    <row r="149" spans="2:12" ht="63.75" x14ac:dyDescent="0.25">
      <c r="B149" s="336" t="s">
        <v>1337</v>
      </c>
      <c r="C149" s="121" t="s">
        <v>1421</v>
      </c>
      <c r="D149" s="162" t="s">
        <v>1125</v>
      </c>
      <c r="E149" s="148" t="s">
        <v>1426</v>
      </c>
      <c r="F149" s="332">
        <v>3197188.67</v>
      </c>
      <c r="G149" s="65">
        <v>0</v>
      </c>
      <c r="H149" s="332">
        <v>3200000</v>
      </c>
      <c r="I149" s="65">
        <v>0</v>
      </c>
      <c r="J149" s="65">
        <v>0</v>
      </c>
      <c r="K149" s="91" t="s">
        <v>1187</v>
      </c>
      <c r="L149" s="91" t="s">
        <v>1189</v>
      </c>
    </row>
    <row r="150" spans="2:12" ht="63.75" x14ac:dyDescent="0.25">
      <c r="B150" s="336" t="s">
        <v>1338</v>
      </c>
      <c r="C150" s="121" t="s">
        <v>1421</v>
      </c>
      <c r="D150" s="162" t="s">
        <v>1090</v>
      </c>
      <c r="E150" s="148" t="s">
        <v>1042</v>
      </c>
      <c r="F150" s="332">
        <v>999388.71</v>
      </c>
      <c r="G150" s="65">
        <v>0</v>
      </c>
      <c r="H150" s="65">
        <v>0</v>
      </c>
      <c r="I150" s="332">
        <v>1000000</v>
      </c>
      <c r="J150" s="65">
        <v>0</v>
      </c>
      <c r="K150" s="91" t="s">
        <v>1187</v>
      </c>
      <c r="L150" s="91" t="s">
        <v>1384</v>
      </c>
    </row>
    <row r="151" spans="2:12" ht="63.75" x14ac:dyDescent="0.25">
      <c r="B151" s="336" t="s">
        <v>1339</v>
      </c>
      <c r="C151" s="121" t="s">
        <v>1421</v>
      </c>
      <c r="D151" s="162" t="s">
        <v>1060</v>
      </c>
      <c r="E151" s="148" t="s">
        <v>1042</v>
      </c>
      <c r="F151" s="332">
        <v>999592.53</v>
      </c>
      <c r="G151" s="65">
        <v>0</v>
      </c>
      <c r="H151" s="65">
        <v>0</v>
      </c>
      <c r="I151" s="332">
        <v>1000000</v>
      </c>
      <c r="J151" s="65">
        <v>0</v>
      </c>
      <c r="K151" s="91" t="s">
        <v>1190</v>
      </c>
      <c r="L151" s="91" t="s">
        <v>1384</v>
      </c>
    </row>
    <row r="152" spans="2:12" ht="63.75" x14ac:dyDescent="0.25">
      <c r="B152" s="336" t="s">
        <v>1340</v>
      </c>
      <c r="C152" s="121" t="s">
        <v>1421</v>
      </c>
      <c r="D152" s="162" t="s">
        <v>1072</v>
      </c>
      <c r="E152" s="148" t="s">
        <v>1426</v>
      </c>
      <c r="F152" s="332">
        <v>7506990.8099999996</v>
      </c>
      <c r="G152" s="65">
        <v>0</v>
      </c>
      <c r="H152" s="332">
        <v>6006334.8200000003</v>
      </c>
      <c r="I152" s="332">
        <v>1501583.7</v>
      </c>
      <c r="J152" s="65">
        <v>0</v>
      </c>
      <c r="K152" s="77" t="s">
        <v>1191</v>
      </c>
      <c r="L152" s="91" t="s">
        <v>1390</v>
      </c>
    </row>
    <row r="153" spans="2:12" ht="63.75" x14ac:dyDescent="0.25">
      <c r="B153" s="336" t="s">
        <v>1341</v>
      </c>
      <c r="C153" s="121" t="s">
        <v>1421</v>
      </c>
      <c r="D153" s="162" t="s">
        <v>1192</v>
      </c>
      <c r="E153" s="148" t="s">
        <v>1042</v>
      </c>
      <c r="F153" s="332">
        <v>900000</v>
      </c>
      <c r="G153" s="65">
        <v>0</v>
      </c>
      <c r="H153" s="65">
        <v>0</v>
      </c>
      <c r="I153" s="332">
        <v>900000</v>
      </c>
      <c r="J153" s="65">
        <v>0</v>
      </c>
      <c r="K153" s="77" t="s">
        <v>1412</v>
      </c>
      <c r="L153" s="91" t="s">
        <v>1391</v>
      </c>
    </row>
    <row r="154" spans="2:12" ht="63.75" x14ac:dyDescent="0.25">
      <c r="B154" s="336" t="s">
        <v>1342</v>
      </c>
      <c r="C154" s="121" t="s">
        <v>1421</v>
      </c>
      <c r="D154" s="162" t="s">
        <v>1070</v>
      </c>
      <c r="E154" s="148" t="s">
        <v>1426</v>
      </c>
      <c r="F154" s="332">
        <v>499532.41</v>
      </c>
      <c r="G154" s="65">
        <v>0</v>
      </c>
      <c r="H154" s="65">
        <v>0</v>
      </c>
      <c r="I154" s="332">
        <v>500000</v>
      </c>
      <c r="J154" s="65">
        <v>0</v>
      </c>
      <c r="K154" s="91" t="s">
        <v>1193</v>
      </c>
      <c r="L154" s="91" t="s">
        <v>1374</v>
      </c>
    </row>
    <row r="155" spans="2:12" ht="63.75" x14ac:dyDescent="0.25">
      <c r="B155" s="336" t="s">
        <v>1343</v>
      </c>
      <c r="C155" s="121" t="s">
        <v>1421</v>
      </c>
      <c r="D155" s="162" t="s">
        <v>1195</v>
      </c>
      <c r="E155" s="148" t="s">
        <v>1422</v>
      </c>
      <c r="F155" s="332">
        <v>290000</v>
      </c>
      <c r="G155" s="65">
        <v>0</v>
      </c>
      <c r="H155" s="65">
        <v>0</v>
      </c>
      <c r="I155" s="332">
        <v>290000</v>
      </c>
      <c r="J155" s="65">
        <v>0</v>
      </c>
      <c r="K155" s="91" t="s">
        <v>1194</v>
      </c>
      <c r="L155" s="91" t="s">
        <v>1374</v>
      </c>
    </row>
    <row r="156" spans="2:12" ht="63.75" x14ac:dyDescent="0.25">
      <c r="B156" s="336" t="s">
        <v>1344</v>
      </c>
      <c r="C156" s="121" t="s">
        <v>1421</v>
      </c>
      <c r="D156" s="162" t="s">
        <v>1197</v>
      </c>
      <c r="E156" s="148" t="s">
        <v>1422</v>
      </c>
      <c r="F156" s="332">
        <v>499991.67</v>
      </c>
      <c r="G156" s="65">
        <v>0</v>
      </c>
      <c r="H156" s="65">
        <v>0</v>
      </c>
      <c r="I156" s="332">
        <v>500000</v>
      </c>
      <c r="J156" s="65">
        <v>0</v>
      </c>
      <c r="K156" s="91" t="s">
        <v>1196</v>
      </c>
      <c r="L156" s="91" t="s">
        <v>1374</v>
      </c>
    </row>
    <row r="157" spans="2:12" ht="63.75" x14ac:dyDescent="0.25">
      <c r="B157" s="336" t="s">
        <v>1345</v>
      </c>
      <c r="C157" s="121" t="s">
        <v>1421</v>
      </c>
      <c r="D157" s="162" t="s">
        <v>1108</v>
      </c>
      <c r="E157" s="148" t="s">
        <v>1426</v>
      </c>
      <c r="F157" s="332">
        <v>1100000</v>
      </c>
      <c r="G157" s="65">
        <v>0</v>
      </c>
      <c r="H157" s="65">
        <v>0</v>
      </c>
      <c r="I157" s="332">
        <v>1100000</v>
      </c>
      <c r="J157" s="65">
        <v>0</v>
      </c>
      <c r="K157" s="91" t="s">
        <v>1198</v>
      </c>
      <c r="L157" s="91" t="s">
        <v>1374</v>
      </c>
    </row>
    <row r="158" spans="2:12" ht="63.75" x14ac:dyDescent="0.25">
      <c r="B158" s="336" t="s">
        <v>1346</v>
      </c>
      <c r="C158" s="121" t="s">
        <v>1421</v>
      </c>
      <c r="D158" s="162" t="s">
        <v>1200</v>
      </c>
      <c r="E158" s="148" t="s">
        <v>1042</v>
      </c>
      <c r="F158" s="332">
        <v>249899.18</v>
      </c>
      <c r="G158" s="65">
        <v>0</v>
      </c>
      <c r="H158" s="65">
        <v>0</v>
      </c>
      <c r="I158" s="332">
        <v>250000</v>
      </c>
      <c r="J158" s="65">
        <v>0</v>
      </c>
      <c r="K158" s="91" t="s">
        <v>1199</v>
      </c>
      <c r="L158" s="91" t="s">
        <v>1374</v>
      </c>
    </row>
    <row r="159" spans="2:12" ht="63.75" x14ac:dyDescent="0.25">
      <c r="B159" s="336" t="s">
        <v>1347</v>
      </c>
      <c r="C159" s="121" t="s">
        <v>1421</v>
      </c>
      <c r="D159" s="162" t="s">
        <v>1202</v>
      </c>
      <c r="E159" s="148" t="s">
        <v>1042</v>
      </c>
      <c r="F159" s="332">
        <v>299659.37</v>
      </c>
      <c r="G159" s="65">
        <v>0</v>
      </c>
      <c r="H159" s="65">
        <v>0</v>
      </c>
      <c r="I159" s="332">
        <v>300000</v>
      </c>
      <c r="J159" s="65">
        <v>0</v>
      </c>
      <c r="K159" s="91" t="s">
        <v>1201</v>
      </c>
      <c r="L159" s="91" t="s">
        <v>1374</v>
      </c>
    </row>
    <row r="160" spans="2:12" ht="63.75" x14ac:dyDescent="0.25">
      <c r="B160" s="336" t="s">
        <v>1348</v>
      </c>
      <c r="C160" s="121" t="s">
        <v>1421</v>
      </c>
      <c r="D160" s="162" t="s">
        <v>1166</v>
      </c>
      <c r="E160" s="148" t="s">
        <v>1042</v>
      </c>
      <c r="F160" s="332">
        <v>799859.87</v>
      </c>
      <c r="G160" s="65">
        <v>0</v>
      </c>
      <c r="H160" s="65">
        <v>0</v>
      </c>
      <c r="I160" s="332">
        <v>800000</v>
      </c>
      <c r="J160" s="65">
        <v>0</v>
      </c>
      <c r="K160" s="91" t="s">
        <v>1203</v>
      </c>
      <c r="L160" s="91" t="s">
        <v>1373</v>
      </c>
    </row>
    <row r="161" spans="2:12" ht="63.75" x14ac:dyDescent="0.25">
      <c r="B161" s="336" t="s">
        <v>1349</v>
      </c>
      <c r="C161" s="121" t="s">
        <v>1421</v>
      </c>
      <c r="D161" s="162" t="s">
        <v>1204</v>
      </c>
      <c r="E161" s="148" t="s">
        <v>1422</v>
      </c>
      <c r="F161" s="332">
        <v>2499281.75</v>
      </c>
      <c r="G161" s="65">
        <v>0</v>
      </c>
      <c r="H161" s="65">
        <v>0</v>
      </c>
      <c r="I161" s="332">
        <v>2500000</v>
      </c>
      <c r="J161" s="65">
        <v>0</v>
      </c>
      <c r="K161" s="91" t="s">
        <v>1194</v>
      </c>
      <c r="L161" s="91" t="s">
        <v>1373</v>
      </c>
    </row>
    <row r="162" spans="2:12" ht="63.75" x14ac:dyDescent="0.25">
      <c r="B162" s="336" t="s">
        <v>1350</v>
      </c>
      <c r="C162" s="121" t="s">
        <v>1421</v>
      </c>
      <c r="D162" s="162" t="s">
        <v>1072</v>
      </c>
      <c r="E162" s="148" t="s">
        <v>1042</v>
      </c>
      <c r="F162" s="332">
        <v>249921.76</v>
      </c>
      <c r="G162" s="65">
        <v>0</v>
      </c>
      <c r="H162" s="65">
        <v>0</v>
      </c>
      <c r="I162" s="332">
        <v>250000</v>
      </c>
      <c r="J162" s="65">
        <v>0</v>
      </c>
      <c r="K162" s="91" t="s">
        <v>1205</v>
      </c>
      <c r="L162" s="91" t="s">
        <v>1392</v>
      </c>
    </row>
    <row r="163" spans="2:12" ht="76.5" x14ac:dyDescent="0.25">
      <c r="B163" s="336" t="s">
        <v>1351</v>
      </c>
      <c r="C163" s="121" t="s">
        <v>1421</v>
      </c>
      <c r="D163" s="162" t="s">
        <v>1090</v>
      </c>
      <c r="E163" s="148" t="s">
        <v>1426</v>
      </c>
      <c r="F163" s="332">
        <v>199977.56</v>
      </c>
      <c r="G163" s="65">
        <v>0</v>
      </c>
      <c r="H163" s="65">
        <v>0</v>
      </c>
      <c r="I163" s="332">
        <v>200000</v>
      </c>
      <c r="J163" s="65">
        <v>0</v>
      </c>
      <c r="K163" s="91" t="s">
        <v>1206</v>
      </c>
      <c r="L163" s="91" t="s">
        <v>1374</v>
      </c>
    </row>
    <row r="164" spans="2:12" ht="63.75" x14ac:dyDescent="0.25">
      <c r="B164" s="336" t="s">
        <v>1352</v>
      </c>
      <c r="C164" s="121" t="s">
        <v>1421</v>
      </c>
      <c r="D164" s="162" t="s">
        <v>1208</v>
      </c>
      <c r="E164" s="148" t="s">
        <v>1426</v>
      </c>
      <c r="F164" s="332">
        <v>3499557.82</v>
      </c>
      <c r="G164" s="65">
        <v>0</v>
      </c>
      <c r="H164" s="332">
        <v>1750000</v>
      </c>
      <c r="I164" s="332">
        <v>1750000</v>
      </c>
      <c r="J164" s="65">
        <v>0</v>
      </c>
      <c r="K164" s="91" t="s">
        <v>1207</v>
      </c>
      <c r="L164" s="91" t="s">
        <v>1374</v>
      </c>
    </row>
    <row r="165" spans="2:12" ht="63.75" x14ac:dyDescent="0.25">
      <c r="B165" s="336" t="s">
        <v>1353</v>
      </c>
      <c r="C165" s="121" t="s">
        <v>1421</v>
      </c>
      <c r="D165" s="162" t="s">
        <v>1210</v>
      </c>
      <c r="E165" s="148" t="s">
        <v>1042</v>
      </c>
      <c r="F165" s="332">
        <v>139989.70000000001</v>
      </c>
      <c r="G165" s="65">
        <v>0</v>
      </c>
      <c r="H165" s="65">
        <v>0</v>
      </c>
      <c r="I165" s="332">
        <v>140000</v>
      </c>
      <c r="J165" s="65">
        <v>0</v>
      </c>
      <c r="K165" s="91" t="s">
        <v>1209</v>
      </c>
      <c r="L165" s="91" t="s">
        <v>1374</v>
      </c>
    </row>
    <row r="166" spans="2:12" ht="76.5" x14ac:dyDescent="0.25">
      <c r="B166" s="336" t="s">
        <v>1354</v>
      </c>
      <c r="C166" s="121" t="s">
        <v>1421</v>
      </c>
      <c r="D166" s="162" t="s">
        <v>1204</v>
      </c>
      <c r="E166" s="148" t="s">
        <v>1426</v>
      </c>
      <c r="F166" s="332">
        <v>189401.87</v>
      </c>
      <c r="G166" s="65">
        <v>0</v>
      </c>
      <c r="H166" s="65">
        <v>0</v>
      </c>
      <c r="I166" s="332">
        <v>190000</v>
      </c>
      <c r="J166" s="65">
        <v>0</v>
      </c>
      <c r="K166" s="91" t="s">
        <v>1207</v>
      </c>
      <c r="L166" s="91" t="s">
        <v>1374</v>
      </c>
    </row>
    <row r="167" spans="2:12" ht="63.75" x14ac:dyDescent="0.25">
      <c r="B167" s="336" t="s">
        <v>1355</v>
      </c>
      <c r="C167" s="121" t="s">
        <v>1421</v>
      </c>
      <c r="D167" s="162" t="s">
        <v>1070</v>
      </c>
      <c r="E167" s="148" t="s">
        <v>1042</v>
      </c>
      <c r="F167" s="332">
        <v>1000000</v>
      </c>
      <c r="G167" s="65">
        <v>0</v>
      </c>
      <c r="H167" s="65">
        <v>0</v>
      </c>
      <c r="I167" s="332">
        <v>1000000</v>
      </c>
      <c r="J167" s="65">
        <v>0</v>
      </c>
      <c r="K167" s="91" t="s">
        <v>1211</v>
      </c>
      <c r="L167" s="91" t="s">
        <v>1374</v>
      </c>
    </row>
    <row r="168" spans="2:12" ht="63.75" x14ac:dyDescent="0.25">
      <c r="B168" s="336" t="s">
        <v>1356</v>
      </c>
      <c r="C168" s="121" t="s">
        <v>1421</v>
      </c>
      <c r="D168" s="162" t="s">
        <v>1129</v>
      </c>
      <c r="E168" s="148" t="s">
        <v>1426</v>
      </c>
      <c r="F168" s="332">
        <v>999325.82</v>
      </c>
      <c r="G168" s="65">
        <v>0</v>
      </c>
      <c r="H168" s="65">
        <v>0</v>
      </c>
      <c r="I168" s="332">
        <v>1000000</v>
      </c>
      <c r="J168" s="65">
        <v>0</v>
      </c>
      <c r="K168" s="91" t="s">
        <v>1212</v>
      </c>
      <c r="L168" s="91" t="s">
        <v>1374</v>
      </c>
    </row>
    <row r="169" spans="2:12" ht="89.25" x14ac:dyDescent="0.25">
      <c r="B169" s="336" t="s">
        <v>1357</v>
      </c>
      <c r="C169" s="121" t="s">
        <v>1421</v>
      </c>
      <c r="D169" s="162" t="s">
        <v>1084</v>
      </c>
      <c r="E169" s="148" t="s">
        <v>1042</v>
      </c>
      <c r="F169" s="65">
        <v>179547.99</v>
      </c>
      <c r="G169" s="65">
        <v>0</v>
      </c>
      <c r="H169" s="65">
        <v>0</v>
      </c>
      <c r="I169" s="65">
        <v>179547.99</v>
      </c>
      <c r="J169" s="65">
        <v>0</v>
      </c>
      <c r="K169" s="91" t="s">
        <v>1213</v>
      </c>
      <c r="L169" s="91" t="s">
        <v>1374</v>
      </c>
    </row>
    <row r="170" spans="2:12" ht="191.25" x14ac:dyDescent="0.25">
      <c r="B170" s="336" t="s">
        <v>1358</v>
      </c>
      <c r="C170" s="121" t="s">
        <v>1421</v>
      </c>
      <c r="D170" s="162" t="s">
        <v>1214</v>
      </c>
      <c r="E170" s="148" t="s">
        <v>1047</v>
      </c>
      <c r="F170" s="65">
        <v>499948.86</v>
      </c>
      <c r="G170" s="65">
        <v>0</v>
      </c>
      <c r="H170" s="65">
        <v>0</v>
      </c>
      <c r="I170" s="65">
        <v>300000</v>
      </c>
      <c r="J170" s="334">
        <v>199948.86</v>
      </c>
      <c r="K170" s="91" t="s">
        <v>1393</v>
      </c>
      <c r="L170" s="91" t="s">
        <v>1373</v>
      </c>
    </row>
    <row r="171" spans="2:12" ht="63.75" x14ac:dyDescent="0.25">
      <c r="B171" s="336" t="s">
        <v>1359</v>
      </c>
      <c r="C171" s="121" t="s">
        <v>1421</v>
      </c>
      <c r="D171" s="162" t="s">
        <v>1215</v>
      </c>
      <c r="E171" s="148" t="s">
        <v>1042</v>
      </c>
      <c r="F171" s="65">
        <v>1199546.27</v>
      </c>
      <c r="G171" s="65">
        <v>0</v>
      </c>
      <c r="H171" s="65">
        <v>0</v>
      </c>
      <c r="I171" s="65">
        <v>1199546.27</v>
      </c>
      <c r="J171" s="65">
        <v>0</v>
      </c>
      <c r="K171" s="91" t="s">
        <v>1212</v>
      </c>
      <c r="L171" s="91" t="s">
        <v>1377</v>
      </c>
    </row>
    <row r="172" spans="2:12" ht="63.75" x14ac:dyDescent="0.25">
      <c r="B172" s="336" t="s">
        <v>1360</v>
      </c>
      <c r="C172" s="121" t="s">
        <v>1421</v>
      </c>
      <c r="D172" s="162" t="s">
        <v>1216</v>
      </c>
      <c r="E172" s="148" t="s">
        <v>1042</v>
      </c>
      <c r="F172" s="65">
        <v>1149988.47</v>
      </c>
      <c r="G172" s="65">
        <v>0</v>
      </c>
      <c r="H172" s="65">
        <v>0</v>
      </c>
      <c r="I172" s="65">
        <v>1149988.47</v>
      </c>
      <c r="J172" s="65">
        <v>0</v>
      </c>
      <c r="K172" s="91" t="s">
        <v>1394</v>
      </c>
      <c r="L172" s="91" t="s">
        <v>1377</v>
      </c>
    </row>
    <row r="173" spans="2:12" ht="63.75" x14ac:dyDescent="0.25">
      <c r="B173" s="336" t="s">
        <v>1361</v>
      </c>
      <c r="C173" s="121" t="s">
        <v>1421</v>
      </c>
      <c r="D173" s="162" t="s">
        <v>1096</v>
      </c>
      <c r="E173" s="148" t="s">
        <v>1042</v>
      </c>
      <c r="F173" s="65">
        <v>999916.65</v>
      </c>
      <c r="G173" s="65">
        <v>0</v>
      </c>
      <c r="H173" s="65">
        <v>0</v>
      </c>
      <c r="I173" s="65">
        <v>999916.65</v>
      </c>
      <c r="J173" s="65">
        <v>0</v>
      </c>
      <c r="K173" s="91" t="s">
        <v>1394</v>
      </c>
      <c r="L173" s="91" t="s">
        <v>1377</v>
      </c>
    </row>
    <row r="174" spans="2:12" ht="63.75" x14ac:dyDescent="0.25">
      <c r="B174" s="336" t="s">
        <v>1362</v>
      </c>
      <c r="C174" s="121" t="s">
        <v>1421</v>
      </c>
      <c r="D174" s="162" t="s">
        <v>1097</v>
      </c>
      <c r="E174" s="148" t="s">
        <v>1042</v>
      </c>
      <c r="F174" s="65">
        <v>4499353.3499999996</v>
      </c>
      <c r="G174" s="65">
        <v>0</v>
      </c>
      <c r="H174" s="65">
        <v>2249676.6800000002</v>
      </c>
      <c r="I174" s="65">
        <v>2249676.6800000002</v>
      </c>
      <c r="J174" s="65">
        <v>0</v>
      </c>
      <c r="K174" s="91" t="s">
        <v>1395</v>
      </c>
      <c r="L174" s="91" t="s">
        <v>1374</v>
      </c>
    </row>
    <row r="175" spans="2:12" ht="63.75" x14ac:dyDescent="0.25">
      <c r="B175" s="336" t="s">
        <v>1363</v>
      </c>
      <c r="C175" s="121" t="s">
        <v>1421</v>
      </c>
      <c r="D175" s="162" t="s">
        <v>1217</v>
      </c>
      <c r="E175" s="148" t="s">
        <v>1042</v>
      </c>
      <c r="F175" s="65">
        <v>1999766.47</v>
      </c>
      <c r="G175" s="65"/>
      <c r="H175" s="65">
        <v>999883.24</v>
      </c>
      <c r="I175" s="65">
        <v>999883.24</v>
      </c>
      <c r="J175" s="65">
        <v>0</v>
      </c>
      <c r="K175" s="91" t="s">
        <v>1396</v>
      </c>
      <c r="L175" s="91" t="s">
        <v>1397</v>
      </c>
    </row>
    <row r="176" spans="2:12" ht="63.75" x14ac:dyDescent="0.25">
      <c r="B176" s="336" t="s">
        <v>1364</v>
      </c>
      <c r="C176" s="121" t="s">
        <v>1421</v>
      </c>
      <c r="D176" s="162" t="s">
        <v>1204</v>
      </c>
      <c r="E176" s="148" t="s">
        <v>1432</v>
      </c>
      <c r="F176" s="65">
        <v>26085794.140000001</v>
      </c>
      <c r="G176" s="65">
        <v>0</v>
      </c>
      <c r="H176" s="65">
        <v>26085794.140000001</v>
      </c>
      <c r="I176" s="65">
        <v>0</v>
      </c>
      <c r="J176" s="65">
        <v>0</v>
      </c>
      <c r="K176" s="91" t="s">
        <v>1394</v>
      </c>
      <c r="L176" s="91" t="s">
        <v>1398</v>
      </c>
    </row>
    <row r="177" spans="2:12" ht="102" x14ac:dyDescent="0.25">
      <c r="B177" s="336" t="s">
        <v>1365</v>
      </c>
      <c r="C177" s="121" t="s">
        <v>1421</v>
      </c>
      <c r="D177" s="162" t="s">
        <v>1107</v>
      </c>
      <c r="E177" s="148" t="s">
        <v>1426</v>
      </c>
      <c r="F177" s="65">
        <v>99844.51</v>
      </c>
      <c r="G177" s="65">
        <v>0</v>
      </c>
      <c r="H177" s="65">
        <v>0</v>
      </c>
      <c r="I177" s="65">
        <v>99844.51</v>
      </c>
      <c r="J177" s="65">
        <v>0</v>
      </c>
      <c r="K177" s="91" t="s">
        <v>1399</v>
      </c>
      <c r="L177" s="337" t="s">
        <v>1039</v>
      </c>
    </row>
    <row r="178" spans="2:12" ht="89.25" x14ac:dyDescent="0.25">
      <c r="B178" s="336" t="s">
        <v>1366</v>
      </c>
      <c r="C178" s="121" t="s">
        <v>1421</v>
      </c>
      <c r="D178" s="162" t="s">
        <v>1072</v>
      </c>
      <c r="E178" s="148" t="s">
        <v>1422</v>
      </c>
      <c r="F178" s="65">
        <v>364653.54</v>
      </c>
      <c r="G178" s="65">
        <v>0</v>
      </c>
      <c r="H178" s="65">
        <v>0</v>
      </c>
      <c r="I178" s="65">
        <v>364653.54</v>
      </c>
      <c r="J178" s="65">
        <v>0</v>
      </c>
      <c r="K178" s="91" t="s">
        <v>1400</v>
      </c>
      <c r="L178" s="91" t="s">
        <v>1374</v>
      </c>
    </row>
    <row r="179" spans="2:12" ht="63.75" x14ac:dyDescent="0.25">
      <c r="B179" s="62" t="s">
        <v>1367</v>
      </c>
      <c r="C179" s="121" t="s">
        <v>1421</v>
      </c>
      <c r="D179" s="162" t="s">
        <v>1072</v>
      </c>
      <c r="E179" s="148" t="s">
        <v>1422</v>
      </c>
      <c r="F179" s="65">
        <v>316764.98</v>
      </c>
      <c r="G179" s="65">
        <v>0</v>
      </c>
      <c r="H179" s="65">
        <v>0</v>
      </c>
      <c r="I179" s="65">
        <v>316764.98</v>
      </c>
      <c r="J179" s="65">
        <v>0</v>
      </c>
      <c r="K179" s="91" t="s">
        <v>1394</v>
      </c>
      <c r="L179" s="91" t="s">
        <v>1374</v>
      </c>
    </row>
    <row r="180" spans="2:12" ht="89.25" x14ac:dyDescent="0.25">
      <c r="B180" s="62" t="s">
        <v>1368</v>
      </c>
      <c r="C180" s="121" t="s">
        <v>1421</v>
      </c>
      <c r="D180" s="162" t="s">
        <v>1097</v>
      </c>
      <c r="E180" s="148" t="s">
        <v>1042</v>
      </c>
      <c r="F180" s="65" t="s">
        <v>1218</v>
      </c>
      <c r="G180" s="65">
        <v>0</v>
      </c>
      <c r="H180" s="65">
        <v>1999834.4</v>
      </c>
      <c r="I180" s="65">
        <v>1999834.4</v>
      </c>
      <c r="J180" s="65">
        <v>0</v>
      </c>
      <c r="K180" s="91" t="s">
        <v>1401</v>
      </c>
      <c r="L180" s="91" t="s">
        <v>1374</v>
      </c>
    </row>
    <row r="181" spans="2:12" ht="89.25" x14ac:dyDescent="0.25">
      <c r="B181" s="62" t="s">
        <v>1369</v>
      </c>
      <c r="C181" s="121" t="s">
        <v>1421</v>
      </c>
      <c r="D181" s="162" t="s">
        <v>1204</v>
      </c>
      <c r="E181" s="148" t="s">
        <v>1422</v>
      </c>
      <c r="F181" s="335">
        <v>2838288.28</v>
      </c>
      <c r="G181" s="65">
        <v>0</v>
      </c>
      <c r="H181" s="65">
        <v>2327396.39</v>
      </c>
      <c r="I181" s="65">
        <v>510891.89</v>
      </c>
      <c r="J181" s="65">
        <v>0</v>
      </c>
      <c r="K181" s="91" t="s">
        <v>1402</v>
      </c>
      <c r="L181" s="91" t="s">
        <v>1403</v>
      </c>
    </row>
  </sheetData>
  <mergeCells count="33">
    <mergeCell ref="B34:L34"/>
    <mergeCell ref="B35:B36"/>
    <mergeCell ref="C35:C36"/>
    <mergeCell ref="D35:D36"/>
    <mergeCell ref="F35:J35"/>
    <mergeCell ref="K35:K36"/>
    <mergeCell ref="L35:L36"/>
    <mergeCell ref="K24:K25"/>
    <mergeCell ref="L24:L25"/>
    <mergeCell ref="B23:L23"/>
    <mergeCell ref="B24:B25"/>
    <mergeCell ref="C24:C25"/>
    <mergeCell ref="D24:D25"/>
    <mergeCell ref="E24:E25"/>
    <mergeCell ref="F24:J24"/>
    <mergeCell ref="K14:K15"/>
    <mergeCell ref="L14:L15"/>
    <mergeCell ref="B13:L13"/>
    <mergeCell ref="B14:B15"/>
    <mergeCell ref="C14:C15"/>
    <mergeCell ref="D14:D15"/>
    <mergeCell ref="E14:E15"/>
    <mergeCell ref="F14:J14"/>
    <mergeCell ref="B2:L2"/>
    <mergeCell ref="B3:L3"/>
    <mergeCell ref="K5:K6"/>
    <mergeCell ref="L5:L6"/>
    <mergeCell ref="B4:L4"/>
    <mergeCell ref="B5:B6"/>
    <mergeCell ref="C5:C6"/>
    <mergeCell ref="D5:D6"/>
    <mergeCell ref="E5:E6"/>
    <mergeCell ref="F5:J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N33"/>
  <sheetViews>
    <sheetView topLeftCell="A14" zoomScale="70" zoomScaleNormal="70" workbookViewId="0">
      <selection activeCell="C15" sqref="C15"/>
    </sheetView>
  </sheetViews>
  <sheetFormatPr baseColWidth="10" defaultRowHeight="14.25" x14ac:dyDescent="0.2"/>
  <cols>
    <col min="1" max="1" width="11.42578125" style="7"/>
    <col min="2" max="2" width="32.28515625" style="7" customWidth="1"/>
    <col min="3" max="3" width="44.42578125" style="7" customWidth="1"/>
    <col min="4" max="4" width="37.140625" style="7" customWidth="1"/>
    <col min="5" max="5" width="45" style="7" customWidth="1"/>
    <col min="6" max="7" width="14.42578125" style="7" bestFit="1" customWidth="1"/>
    <col min="8" max="8" width="11.7109375" style="7" bestFit="1" customWidth="1"/>
    <col min="9" max="9" width="15" style="7" customWidth="1"/>
    <col min="10" max="10" width="11.7109375" style="7" bestFit="1" customWidth="1"/>
    <col min="11" max="11" width="11.42578125" style="7"/>
    <col min="12" max="12" width="15.140625" style="7" customWidth="1"/>
    <col min="13" max="16384" width="11.42578125" style="7"/>
  </cols>
  <sheetData>
    <row r="1" spans="2:14" ht="15" thickBot="1" x14ac:dyDescent="0.25"/>
    <row r="2" spans="2:14" ht="16.5" thickTop="1" thickBot="1" x14ac:dyDescent="0.25">
      <c r="B2" s="278" t="s">
        <v>12</v>
      </c>
      <c r="C2" s="278"/>
      <c r="D2" s="278"/>
      <c r="E2" s="278"/>
      <c r="F2" s="278"/>
      <c r="G2" s="278"/>
      <c r="H2" s="278"/>
      <c r="I2" s="278"/>
      <c r="J2" s="278"/>
      <c r="K2" s="278"/>
      <c r="L2" s="278"/>
    </row>
    <row r="3" spans="2:14" ht="16.5" thickTop="1" thickBot="1" x14ac:dyDescent="0.3">
      <c r="B3" s="279" t="s">
        <v>166</v>
      </c>
      <c r="C3" s="280"/>
      <c r="D3" s="280"/>
      <c r="E3" s="280"/>
      <c r="F3" s="280"/>
      <c r="G3" s="280"/>
      <c r="H3" s="280"/>
      <c r="I3" s="280"/>
      <c r="J3" s="280"/>
      <c r="K3" s="280"/>
      <c r="L3" s="281"/>
    </row>
    <row r="4" spans="2:14" ht="15" thickBot="1" x14ac:dyDescent="0.25">
      <c r="B4" s="284" t="s">
        <v>167</v>
      </c>
      <c r="C4" s="285"/>
      <c r="D4" s="285"/>
      <c r="E4" s="285"/>
      <c r="F4" s="285"/>
      <c r="G4" s="285"/>
      <c r="H4" s="285"/>
      <c r="I4" s="285"/>
      <c r="J4" s="285"/>
      <c r="K4" s="285"/>
      <c r="L4" s="286"/>
    </row>
    <row r="5" spans="2:14" x14ac:dyDescent="0.2">
      <c r="B5" s="273" t="s">
        <v>7</v>
      </c>
      <c r="C5" s="273" t="s">
        <v>10</v>
      </c>
      <c r="D5" s="282" t="s">
        <v>11</v>
      </c>
      <c r="E5" s="273" t="s">
        <v>8</v>
      </c>
      <c r="F5" s="283" t="s">
        <v>0</v>
      </c>
      <c r="G5" s="283"/>
      <c r="H5" s="283"/>
      <c r="I5" s="283"/>
      <c r="J5" s="283"/>
      <c r="K5" s="273" t="s">
        <v>6</v>
      </c>
      <c r="L5" s="273" t="s">
        <v>9</v>
      </c>
    </row>
    <row r="6" spans="2:14" x14ac:dyDescent="0.2">
      <c r="B6" s="274"/>
      <c r="C6" s="274"/>
      <c r="D6" s="273"/>
      <c r="E6" s="274"/>
      <c r="F6" s="8" t="s">
        <v>1</v>
      </c>
      <c r="G6" s="8" t="s">
        <v>2</v>
      </c>
      <c r="H6" s="8" t="s">
        <v>3</v>
      </c>
      <c r="I6" s="8" t="s">
        <v>4</v>
      </c>
      <c r="J6" s="8" t="s">
        <v>5</v>
      </c>
      <c r="K6" s="274"/>
      <c r="L6" s="274"/>
      <c r="M6" s="9"/>
      <c r="N6" s="9"/>
    </row>
    <row r="7" spans="2:14" ht="127.5" x14ac:dyDescent="0.2">
      <c r="B7" s="166" t="s">
        <v>141</v>
      </c>
      <c r="C7" s="166" t="s">
        <v>142</v>
      </c>
      <c r="D7" s="166" t="s">
        <v>143</v>
      </c>
      <c r="E7" s="166" t="s">
        <v>974</v>
      </c>
      <c r="F7" s="10" t="s">
        <v>73</v>
      </c>
      <c r="G7" s="10" t="s">
        <v>73</v>
      </c>
      <c r="H7" s="10" t="s">
        <v>73</v>
      </c>
      <c r="I7" s="10" t="s">
        <v>73</v>
      </c>
      <c r="J7" s="10" t="s">
        <v>73</v>
      </c>
      <c r="K7" s="166" t="s">
        <v>144</v>
      </c>
      <c r="L7" s="166" t="s">
        <v>15</v>
      </c>
    </row>
    <row r="8" spans="2:14" ht="102" x14ac:dyDescent="0.2">
      <c r="B8" s="166" t="s">
        <v>145</v>
      </c>
      <c r="C8" s="166" t="s">
        <v>146</v>
      </c>
      <c r="D8" s="166" t="s">
        <v>147</v>
      </c>
      <c r="E8" s="166" t="s">
        <v>148</v>
      </c>
      <c r="F8" s="10" t="s">
        <v>73</v>
      </c>
      <c r="G8" s="10" t="s">
        <v>73</v>
      </c>
      <c r="H8" s="10" t="s">
        <v>73</v>
      </c>
      <c r="I8" s="10" t="s">
        <v>73</v>
      </c>
      <c r="J8" s="10" t="s">
        <v>73</v>
      </c>
      <c r="K8" s="166" t="s">
        <v>149</v>
      </c>
      <c r="L8" s="166" t="s">
        <v>15</v>
      </c>
    </row>
    <row r="9" spans="2:14" ht="76.5" x14ac:dyDescent="0.2">
      <c r="B9" s="166" t="s">
        <v>150</v>
      </c>
      <c r="C9" s="166" t="s">
        <v>151</v>
      </c>
      <c r="D9" s="166" t="s">
        <v>143</v>
      </c>
      <c r="E9" s="166" t="s">
        <v>975</v>
      </c>
      <c r="F9" s="10" t="s">
        <v>73</v>
      </c>
      <c r="G9" s="10" t="s">
        <v>73</v>
      </c>
      <c r="H9" s="10" t="s">
        <v>73</v>
      </c>
      <c r="I9" s="10" t="s">
        <v>73</v>
      </c>
      <c r="J9" s="10" t="s">
        <v>73</v>
      </c>
      <c r="K9" s="166" t="s">
        <v>144</v>
      </c>
      <c r="L9" s="166" t="s">
        <v>15</v>
      </c>
    </row>
    <row r="10" spans="2:14" ht="191.25" x14ac:dyDescent="0.2">
      <c r="B10" s="166" t="s">
        <v>152</v>
      </c>
      <c r="C10" s="166" t="s">
        <v>153</v>
      </c>
      <c r="D10" s="166" t="s">
        <v>154</v>
      </c>
      <c r="E10" s="166" t="s">
        <v>976</v>
      </c>
      <c r="F10" s="10" t="s">
        <v>73</v>
      </c>
      <c r="G10" s="10" t="s">
        <v>73</v>
      </c>
      <c r="H10" s="10" t="s">
        <v>73</v>
      </c>
      <c r="I10" s="10" t="s">
        <v>73</v>
      </c>
      <c r="J10" s="10" t="s">
        <v>73</v>
      </c>
      <c r="K10" s="166" t="s">
        <v>144</v>
      </c>
      <c r="L10" s="166" t="s">
        <v>15</v>
      </c>
    </row>
    <row r="11" spans="2:14" ht="76.5" x14ac:dyDescent="0.2">
      <c r="B11" s="166" t="s">
        <v>155</v>
      </c>
      <c r="C11" s="166" t="s">
        <v>156</v>
      </c>
      <c r="D11" s="166" t="s">
        <v>143</v>
      </c>
      <c r="E11" s="166" t="s">
        <v>977</v>
      </c>
      <c r="F11" s="10" t="s">
        <v>73</v>
      </c>
      <c r="G11" s="10" t="s">
        <v>73</v>
      </c>
      <c r="H11" s="10" t="s">
        <v>73</v>
      </c>
      <c r="I11" s="10" t="s">
        <v>73</v>
      </c>
      <c r="J11" s="10" t="s">
        <v>73</v>
      </c>
      <c r="K11" s="166" t="s">
        <v>144</v>
      </c>
      <c r="L11" s="166" t="s">
        <v>15</v>
      </c>
    </row>
    <row r="12" spans="2:14" ht="76.5" x14ac:dyDescent="0.2">
      <c r="B12" s="166" t="s">
        <v>157</v>
      </c>
      <c r="C12" s="166" t="s">
        <v>158</v>
      </c>
      <c r="D12" s="166" t="s">
        <v>143</v>
      </c>
      <c r="E12" s="166" t="s">
        <v>978</v>
      </c>
      <c r="F12" s="10" t="s">
        <v>73</v>
      </c>
      <c r="G12" s="10" t="s">
        <v>73</v>
      </c>
      <c r="H12" s="10" t="s">
        <v>73</v>
      </c>
      <c r="I12" s="10" t="s">
        <v>73</v>
      </c>
      <c r="J12" s="10" t="s">
        <v>73</v>
      </c>
      <c r="K12" s="166" t="s">
        <v>144</v>
      </c>
      <c r="L12" s="166" t="s">
        <v>15</v>
      </c>
    </row>
    <row r="13" spans="2:14" ht="255" x14ac:dyDescent="0.2">
      <c r="B13" s="166" t="s">
        <v>159</v>
      </c>
      <c r="C13" s="166" t="s">
        <v>160</v>
      </c>
      <c r="D13" s="166" t="s">
        <v>143</v>
      </c>
      <c r="E13" s="166" t="s">
        <v>979</v>
      </c>
      <c r="F13" s="10" t="s">
        <v>73</v>
      </c>
      <c r="G13" s="10" t="s">
        <v>73</v>
      </c>
      <c r="H13" s="10" t="s">
        <v>73</v>
      </c>
      <c r="I13" s="10" t="s">
        <v>73</v>
      </c>
      <c r="J13" s="10" t="s">
        <v>73</v>
      </c>
      <c r="K13" s="166" t="s">
        <v>144</v>
      </c>
      <c r="L13" s="166" t="s">
        <v>15</v>
      </c>
    </row>
    <row r="14" spans="2:14" ht="267.75" x14ac:dyDescent="0.2">
      <c r="B14" s="166" t="s">
        <v>980</v>
      </c>
      <c r="C14" s="166" t="s">
        <v>161</v>
      </c>
      <c r="D14" s="166" t="s">
        <v>162</v>
      </c>
      <c r="E14" s="166" t="s">
        <v>981</v>
      </c>
      <c r="F14" s="10" t="s">
        <v>73</v>
      </c>
      <c r="G14" s="10" t="s">
        <v>73</v>
      </c>
      <c r="H14" s="10" t="s">
        <v>73</v>
      </c>
      <c r="I14" s="10" t="s">
        <v>73</v>
      </c>
      <c r="J14" s="10" t="s">
        <v>73</v>
      </c>
      <c r="K14" s="166" t="s">
        <v>163</v>
      </c>
      <c r="L14" s="166" t="s">
        <v>15</v>
      </c>
    </row>
    <row r="15" spans="2:14" ht="127.5" x14ac:dyDescent="0.2">
      <c r="B15" s="166" t="s">
        <v>164</v>
      </c>
      <c r="C15" s="166" t="s">
        <v>165</v>
      </c>
      <c r="D15" s="166" t="s">
        <v>143</v>
      </c>
      <c r="E15" s="166" t="s">
        <v>982</v>
      </c>
      <c r="F15" s="10" t="s">
        <v>73</v>
      </c>
      <c r="G15" s="10" t="s">
        <v>73</v>
      </c>
      <c r="H15" s="10" t="s">
        <v>73</v>
      </c>
      <c r="I15" s="10" t="s">
        <v>73</v>
      </c>
      <c r="J15" s="10" t="s">
        <v>73</v>
      </c>
      <c r="K15" s="166" t="s">
        <v>163</v>
      </c>
      <c r="L15" s="166" t="s">
        <v>15</v>
      </c>
    </row>
    <row r="16" spans="2:14" ht="15" thickBot="1" x14ac:dyDescent="0.25"/>
    <row r="17" spans="2:12" ht="15" thickBot="1" x14ac:dyDescent="0.25">
      <c r="B17" s="275" t="s">
        <v>34</v>
      </c>
      <c r="C17" s="276"/>
      <c r="D17" s="276"/>
      <c r="E17" s="276"/>
      <c r="F17" s="276"/>
      <c r="G17" s="276"/>
      <c r="H17" s="276"/>
      <c r="I17" s="276"/>
      <c r="J17" s="276"/>
      <c r="K17" s="276"/>
      <c r="L17" s="277"/>
    </row>
    <row r="18" spans="2:12" x14ac:dyDescent="0.2">
      <c r="B18" s="274" t="s">
        <v>7</v>
      </c>
      <c r="C18" s="274" t="s">
        <v>10</v>
      </c>
      <c r="D18" s="290" t="s">
        <v>11</v>
      </c>
      <c r="E18" s="274" t="s">
        <v>8</v>
      </c>
      <c r="F18" s="291" t="s">
        <v>0</v>
      </c>
      <c r="G18" s="291"/>
      <c r="H18" s="291"/>
      <c r="I18" s="291"/>
      <c r="J18" s="291"/>
      <c r="K18" s="274" t="s">
        <v>6</v>
      </c>
      <c r="L18" s="274" t="s">
        <v>9</v>
      </c>
    </row>
    <row r="19" spans="2:12" x14ac:dyDescent="0.2">
      <c r="B19" s="274"/>
      <c r="C19" s="274"/>
      <c r="D19" s="273"/>
      <c r="E19" s="274"/>
      <c r="F19" s="8" t="s">
        <v>1</v>
      </c>
      <c r="G19" s="8" t="s">
        <v>2</v>
      </c>
      <c r="H19" s="8" t="s">
        <v>3</v>
      </c>
      <c r="I19" s="8" t="s">
        <v>4</v>
      </c>
      <c r="J19" s="8" t="s">
        <v>5</v>
      </c>
      <c r="K19" s="274"/>
      <c r="L19" s="274"/>
    </row>
    <row r="20" spans="2:12" ht="76.5" x14ac:dyDescent="0.2">
      <c r="B20" s="166" t="s">
        <v>13</v>
      </c>
      <c r="C20" s="166" t="s">
        <v>983</v>
      </c>
      <c r="D20" s="166" t="s">
        <v>984</v>
      </c>
      <c r="E20" s="167" t="s">
        <v>14</v>
      </c>
      <c r="F20" s="11" t="s">
        <v>73</v>
      </c>
      <c r="G20" s="11" t="s">
        <v>73</v>
      </c>
      <c r="H20" s="11" t="s">
        <v>73</v>
      </c>
      <c r="I20" s="11" t="s">
        <v>73</v>
      </c>
      <c r="J20" s="11" t="s">
        <v>73</v>
      </c>
      <c r="K20" s="166" t="s">
        <v>16</v>
      </c>
      <c r="L20" s="174" t="s">
        <v>985</v>
      </c>
    </row>
    <row r="21" spans="2:12" ht="76.5" x14ac:dyDescent="0.2">
      <c r="B21" s="168" t="s">
        <v>17</v>
      </c>
      <c r="C21" s="169" t="s">
        <v>986</v>
      </c>
      <c r="D21" s="169" t="s">
        <v>987</v>
      </c>
      <c r="E21" s="170" t="s">
        <v>988</v>
      </c>
      <c r="F21" s="11" t="s">
        <v>73</v>
      </c>
      <c r="G21" s="11" t="s">
        <v>73</v>
      </c>
      <c r="H21" s="11" t="s">
        <v>73</v>
      </c>
      <c r="I21" s="11" t="s">
        <v>73</v>
      </c>
      <c r="J21" s="11" t="s">
        <v>73</v>
      </c>
      <c r="K21" s="169" t="s">
        <v>18</v>
      </c>
      <c r="L21" s="175" t="s">
        <v>985</v>
      </c>
    </row>
    <row r="22" spans="2:12" ht="76.5" x14ac:dyDescent="0.2">
      <c r="B22" s="169" t="s">
        <v>19</v>
      </c>
      <c r="C22" s="169" t="s">
        <v>989</v>
      </c>
      <c r="D22" s="169" t="s">
        <v>984</v>
      </c>
      <c r="E22" s="170" t="s">
        <v>990</v>
      </c>
      <c r="F22" s="11" t="s">
        <v>73</v>
      </c>
      <c r="G22" s="11" t="s">
        <v>73</v>
      </c>
      <c r="H22" s="11" t="s">
        <v>73</v>
      </c>
      <c r="I22" s="11" t="s">
        <v>73</v>
      </c>
      <c r="J22" s="11" t="s">
        <v>73</v>
      </c>
      <c r="K22" s="169" t="s">
        <v>18</v>
      </c>
      <c r="L22" s="175" t="s">
        <v>985</v>
      </c>
    </row>
    <row r="23" spans="2:12" ht="76.5" x14ac:dyDescent="0.2">
      <c r="B23" s="169" t="s">
        <v>20</v>
      </c>
      <c r="C23" s="169" t="s">
        <v>21</v>
      </c>
      <c r="D23" s="169" t="s">
        <v>984</v>
      </c>
      <c r="E23" s="170" t="s">
        <v>22</v>
      </c>
      <c r="F23" s="11" t="s">
        <v>73</v>
      </c>
      <c r="G23" s="11" t="s">
        <v>73</v>
      </c>
      <c r="H23" s="11" t="s">
        <v>73</v>
      </c>
      <c r="I23" s="11" t="s">
        <v>73</v>
      </c>
      <c r="J23" s="11" t="s">
        <v>73</v>
      </c>
      <c r="K23" s="169" t="s">
        <v>18</v>
      </c>
      <c r="L23" s="175" t="s">
        <v>985</v>
      </c>
    </row>
    <row r="24" spans="2:12" ht="76.5" x14ac:dyDescent="0.2">
      <c r="B24" s="169" t="s">
        <v>41</v>
      </c>
      <c r="C24" s="169" t="s">
        <v>23</v>
      </c>
      <c r="D24" s="169" t="s">
        <v>984</v>
      </c>
      <c r="E24" s="170" t="s">
        <v>24</v>
      </c>
      <c r="F24" s="11" t="s">
        <v>73</v>
      </c>
      <c r="G24" s="11" t="s">
        <v>73</v>
      </c>
      <c r="H24" s="11" t="s">
        <v>73</v>
      </c>
      <c r="I24" s="11" t="s">
        <v>73</v>
      </c>
      <c r="J24" s="11" t="s">
        <v>73</v>
      </c>
      <c r="K24" s="169" t="s">
        <v>18</v>
      </c>
      <c r="L24" s="175" t="s">
        <v>985</v>
      </c>
    </row>
    <row r="25" spans="2:12" ht="76.5" x14ac:dyDescent="0.2">
      <c r="B25" s="169" t="s">
        <v>25</v>
      </c>
      <c r="C25" s="169" t="s">
        <v>26</v>
      </c>
      <c r="D25" s="169" t="s">
        <v>984</v>
      </c>
      <c r="E25" s="171" t="s">
        <v>27</v>
      </c>
      <c r="F25" s="90">
        <v>107970</v>
      </c>
      <c r="G25" s="90">
        <v>0</v>
      </c>
      <c r="H25" s="90">
        <v>0</v>
      </c>
      <c r="I25" s="90">
        <v>107970</v>
      </c>
      <c r="J25" s="90">
        <v>0</v>
      </c>
      <c r="K25" s="169" t="s">
        <v>28</v>
      </c>
      <c r="L25" s="175" t="s">
        <v>985</v>
      </c>
    </row>
    <row r="26" spans="2:12" ht="178.5" x14ac:dyDescent="0.2">
      <c r="B26" s="169" t="s">
        <v>29</v>
      </c>
      <c r="C26" s="169" t="s">
        <v>991</v>
      </c>
      <c r="D26" s="169" t="s">
        <v>984</v>
      </c>
      <c r="E26" s="172" t="s">
        <v>30</v>
      </c>
      <c r="F26" s="90">
        <v>75151.12</v>
      </c>
      <c r="G26" s="90">
        <v>0</v>
      </c>
      <c r="H26" s="90">
        <v>0</v>
      </c>
      <c r="I26" s="90">
        <v>75151.12</v>
      </c>
      <c r="J26" s="90">
        <v>0</v>
      </c>
      <c r="K26" s="169" t="s">
        <v>31</v>
      </c>
      <c r="L26" s="175" t="s">
        <v>985</v>
      </c>
    </row>
    <row r="27" spans="2:12" ht="76.5" x14ac:dyDescent="0.2">
      <c r="B27" s="173" t="s">
        <v>32</v>
      </c>
      <c r="C27" s="173" t="s">
        <v>992</v>
      </c>
      <c r="D27" s="173" t="s">
        <v>993</v>
      </c>
      <c r="E27" s="173" t="s">
        <v>994</v>
      </c>
      <c r="F27" s="12" t="s">
        <v>73</v>
      </c>
      <c r="G27" s="12" t="s">
        <v>73</v>
      </c>
      <c r="H27" s="12" t="s">
        <v>73</v>
      </c>
      <c r="I27" s="12" t="s">
        <v>73</v>
      </c>
      <c r="J27" s="12" t="s">
        <v>73</v>
      </c>
      <c r="K27" s="172" t="s">
        <v>33</v>
      </c>
      <c r="L27" s="169" t="s">
        <v>985</v>
      </c>
    </row>
    <row r="28" spans="2:12" ht="15" thickBot="1" x14ac:dyDescent="0.25">
      <c r="B28" s="13"/>
      <c r="C28" s="13"/>
      <c r="D28" s="13"/>
      <c r="E28" s="13"/>
      <c r="F28" s="14"/>
      <c r="G28" s="14"/>
      <c r="H28" s="14"/>
      <c r="I28" s="14"/>
      <c r="J28" s="14"/>
      <c r="K28" s="15"/>
      <c r="L28" s="13"/>
    </row>
    <row r="29" spans="2:12" ht="15" thickBot="1" x14ac:dyDescent="0.25">
      <c r="B29" s="287" t="s">
        <v>43</v>
      </c>
      <c r="C29" s="288"/>
      <c r="D29" s="288"/>
      <c r="E29" s="288"/>
      <c r="F29" s="288"/>
      <c r="G29" s="288"/>
      <c r="H29" s="288"/>
      <c r="I29" s="288"/>
      <c r="J29" s="288"/>
      <c r="K29" s="288"/>
      <c r="L29" s="289"/>
    </row>
    <row r="30" spans="2:12" x14ac:dyDescent="0.2">
      <c r="B30" s="273" t="s">
        <v>7</v>
      </c>
      <c r="C30" s="273" t="s">
        <v>10</v>
      </c>
      <c r="D30" s="282" t="s">
        <v>11</v>
      </c>
      <c r="E30" s="273" t="s">
        <v>8</v>
      </c>
      <c r="F30" s="283" t="s">
        <v>0</v>
      </c>
      <c r="G30" s="283"/>
      <c r="H30" s="283"/>
      <c r="I30" s="283"/>
      <c r="J30" s="283"/>
      <c r="K30" s="273" t="s">
        <v>6</v>
      </c>
      <c r="L30" s="273" t="s">
        <v>9</v>
      </c>
    </row>
    <row r="31" spans="2:12" x14ac:dyDescent="0.2">
      <c r="B31" s="274"/>
      <c r="C31" s="274"/>
      <c r="D31" s="273"/>
      <c r="E31" s="274"/>
      <c r="F31" s="8" t="s">
        <v>1</v>
      </c>
      <c r="G31" s="8" t="s">
        <v>2</v>
      </c>
      <c r="H31" s="8" t="s">
        <v>3</v>
      </c>
      <c r="I31" s="8" t="s">
        <v>4</v>
      </c>
      <c r="J31" s="8" t="s">
        <v>5</v>
      </c>
      <c r="K31" s="274"/>
      <c r="L31" s="274"/>
    </row>
    <row r="32" spans="2:12" ht="216.75" x14ac:dyDescent="0.2">
      <c r="B32" s="173" t="s">
        <v>995</v>
      </c>
      <c r="C32" s="173" t="s">
        <v>35</v>
      </c>
      <c r="D32" s="173" t="s">
        <v>42</v>
      </c>
      <c r="E32" s="173" t="s">
        <v>996</v>
      </c>
      <c r="F32" s="90">
        <v>248820</v>
      </c>
      <c r="G32" s="90">
        <v>248820</v>
      </c>
      <c r="H32" s="90">
        <v>0</v>
      </c>
      <c r="I32" s="90">
        <v>0</v>
      </c>
      <c r="J32" s="90">
        <v>0</v>
      </c>
      <c r="K32" s="173" t="s">
        <v>36</v>
      </c>
      <c r="L32" s="173" t="s">
        <v>997</v>
      </c>
    </row>
    <row r="33" spans="2:12" ht="178.5" x14ac:dyDescent="0.2">
      <c r="B33" s="173" t="s">
        <v>37</v>
      </c>
      <c r="C33" s="173" t="s">
        <v>38</v>
      </c>
      <c r="D33" s="173" t="s">
        <v>39</v>
      </c>
      <c r="E33" s="173" t="s">
        <v>998</v>
      </c>
      <c r="F33" s="90">
        <v>400000</v>
      </c>
      <c r="G33" s="90">
        <v>400000</v>
      </c>
      <c r="H33" s="90">
        <v>0</v>
      </c>
      <c r="I33" s="90">
        <v>0</v>
      </c>
      <c r="J33" s="90">
        <v>0</v>
      </c>
      <c r="K33" s="173" t="s">
        <v>40</v>
      </c>
      <c r="L33" s="173" t="s">
        <v>999</v>
      </c>
    </row>
  </sheetData>
  <mergeCells count="26">
    <mergeCell ref="K18:K19"/>
    <mergeCell ref="L18:L19"/>
    <mergeCell ref="B30:B31"/>
    <mergeCell ref="C30:C31"/>
    <mergeCell ref="D30:D31"/>
    <mergeCell ref="E30:E31"/>
    <mergeCell ref="F30:J30"/>
    <mergeCell ref="K30:K31"/>
    <mergeCell ref="L30:L31"/>
    <mergeCell ref="B29:L29"/>
    <mergeCell ref="B18:B19"/>
    <mergeCell ref="C18:C19"/>
    <mergeCell ref="D18:D19"/>
    <mergeCell ref="E18:E19"/>
    <mergeCell ref="F18:J18"/>
    <mergeCell ref="L5:L6"/>
    <mergeCell ref="B17:L17"/>
    <mergeCell ref="B2:L2"/>
    <mergeCell ref="B3:L3"/>
    <mergeCell ref="B5:B6"/>
    <mergeCell ref="C5:C6"/>
    <mergeCell ref="D5:D6"/>
    <mergeCell ref="E5:E6"/>
    <mergeCell ref="F5:J5"/>
    <mergeCell ref="K5:K6"/>
    <mergeCell ref="B4:L4"/>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L88"/>
  <sheetViews>
    <sheetView topLeftCell="A42" zoomScale="80" zoomScaleNormal="80" workbookViewId="0">
      <selection activeCell="D46" sqref="D46"/>
    </sheetView>
  </sheetViews>
  <sheetFormatPr baseColWidth="10" defaultRowHeight="15" x14ac:dyDescent="0.25"/>
  <cols>
    <col min="1" max="1" width="11.42578125" style="1"/>
    <col min="2" max="2" width="16.85546875" style="1" customWidth="1"/>
    <col min="3" max="4" width="33.140625" style="1" customWidth="1"/>
    <col min="5" max="5" width="23.42578125" style="1" customWidth="1"/>
    <col min="6" max="6" width="16.42578125" style="1" bestFit="1" customWidth="1"/>
    <col min="7" max="7" width="16.7109375" style="1" bestFit="1" customWidth="1"/>
    <col min="8" max="8" width="16.42578125" style="1" bestFit="1" customWidth="1"/>
    <col min="9" max="10" width="11.5703125" style="1" bestFit="1" customWidth="1"/>
    <col min="11" max="11" width="11.42578125" style="1"/>
    <col min="12" max="12" width="18.7109375" style="1" customWidth="1"/>
    <col min="13" max="16384" width="11.42578125" style="1"/>
  </cols>
  <sheetData>
    <row r="1" spans="2:12" ht="15.75" thickBot="1" x14ac:dyDescent="0.3"/>
    <row r="2" spans="2:12" ht="16.5" thickTop="1" thickBot="1" x14ac:dyDescent="0.3">
      <c r="B2" s="210" t="s">
        <v>12</v>
      </c>
      <c r="C2" s="210"/>
      <c r="D2" s="210"/>
      <c r="E2" s="210"/>
      <c r="F2" s="210"/>
      <c r="G2" s="210"/>
      <c r="H2" s="210"/>
      <c r="I2" s="210"/>
      <c r="J2" s="210"/>
      <c r="K2" s="210"/>
      <c r="L2" s="210"/>
    </row>
    <row r="3" spans="2:12" ht="16.5" thickTop="1" thickBot="1" x14ac:dyDescent="0.3">
      <c r="B3" s="242" t="s">
        <v>810</v>
      </c>
      <c r="C3" s="243"/>
      <c r="D3" s="243"/>
      <c r="E3" s="243"/>
      <c r="F3" s="243"/>
      <c r="G3" s="243"/>
      <c r="H3" s="243"/>
      <c r="I3" s="243"/>
      <c r="J3" s="243"/>
      <c r="K3" s="243"/>
      <c r="L3" s="244"/>
    </row>
    <row r="4" spans="2:12" ht="15.75" thickBot="1" x14ac:dyDescent="0.3">
      <c r="B4" s="269" t="s">
        <v>110</v>
      </c>
      <c r="C4" s="270"/>
      <c r="D4" s="270"/>
      <c r="E4" s="270"/>
      <c r="F4" s="270"/>
      <c r="G4" s="270"/>
      <c r="H4" s="270"/>
      <c r="I4" s="270"/>
      <c r="J4" s="270"/>
      <c r="K4" s="270"/>
      <c r="L4" s="271"/>
    </row>
    <row r="5" spans="2:12" x14ac:dyDescent="0.25">
      <c r="B5" s="214" t="s">
        <v>7</v>
      </c>
      <c r="C5" s="214" t="s">
        <v>10</v>
      </c>
      <c r="D5" s="213" t="s">
        <v>11</v>
      </c>
      <c r="E5" s="214" t="s">
        <v>8</v>
      </c>
      <c r="F5" s="241" t="s">
        <v>0</v>
      </c>
      <c r="G5" s="241"/>
      <c r="H5" s="241"/>
      <c r="I5" s="241"/>
      <c r="J5" s="241"/>
      <c r="K5" s="214" t="s">
        <v>6</v>
      </c>
      <c r="L5" s="214" t="s">
        <v>9</v>
      </c>
    </row>
    <row r="6" spans="2:12" x14ac:dyDescent="0.25">
      <c r="B6" s="215"/>
      <c r="C6" s="215"/>
      <c r="D6" s="214"/>
      <c r="E6" s="215"/>
      <c r="F6" s="4" t="s">
        <v>1</v>
      </c>
      <c r="G6" s="4" t="s">
        <v>2</v>
      </c>
      <c r="H6" s="4" t="s">
        <v>3</v>
      </c>
      <c r="I6" s="4" t="s">
        <v>4</v>
      </c>
      <c r="J6" s="4" t="s">
        <v>5</v>
      </c>
      <c r="K6" s="215"/>
      <c r="L6" s="215"/>
    </row>
    <row r="7" spans="2:12" ht="63.75" x14ac:dyDescent="0.25">
      <c r="B7" s="176" t="s">
        <v>70</v>
      </c>
      <c r="C7" s="177" t="s">
        <v>71</v>
      </c>
      <c r="D7" s="177" t="s">
        <v>72</v>
      </c>
      <c r="E7" s="177" t="s">
        <v>71</v>
      </c>
      <c r="F7" s="92" t="s">
        <v>73</v>
      </c>
      <c r="G7" s="92" t="s">
        <v>73</v>
      </c>
      <c r="H7" s="92" t="s">
        <v>73</v>
      </c>
      <c r="I7" s="93" t="s">
        <v>73</v>
      </c>
      <c r="J7" s="93" t="s">
        <v>73</v>
      </c>
      <c r="K7" s="62" t="s">
        <v>74</v>
      </c>
      <c r="L7" s="62"/>
    </row>
    <row r="8" spans="2:12" ht="63.75" x14ac:dyDescent="0.25">
      <c r="B8" s="176" t="s">
        <v>75</v>
      </c>
      <c r="C8" s="177" t="s">
        <v>71</v>
      </c>
      <c r="D8" s="177" t="s">
        <v>72</v>
      </c>
      <c r="E8" s="177" t="s">
        <v>71</v>
      </c>
      <c r="F8" s="92" t="s">
        <v>73</v>
      </c>
      <c r="G8" s="92" t="s">
        <v>73</v>
      </c>
      <c r="H8" s="92" t="s">
        <v>73</v>
      </c>
      <c r="I8" s="93" t="s">
        <v>73</v>
      </c>
      <c r="J8" s="93" t="s">
        <v>73</v>
      </c>
      <c r="K8" s="62" t="s">
        <v>74</v>
      </c>
      <c r="L8" s="62"/>
    </row>
    <row r="9" spans="2:12" ht="63.75" x14ac:dyDescent="0.25">
      <c r="B9" s="176" t="s">
        <v>76</v>
      </c>
      <c r="C9" s="177" t="s">
        <v>71</v>
      </c>
      <c r="D9" s="177" t="s">
        <v>72</v>
      </c>
      <c r="E9" s="177" t="s">
        <v>71</v>
      </c>
      <c r="F9" s="92" t="s">
        <v>73</v>
      </c>
      <c r="G9" s="92" t="s">
        <v>73</v>
      </c>
      <c r="H9" s="92" t="s">
        <v>73</v>
      </c>
      <c r="I9" s="93" t="s">
        <v>73</v>
      </c>
      <c r="J9" s="93" t="s">
        <v>73</v>
      </c>
      <c r="K9" s="62" t="s">
        <v>77</v>
      </c>
      <c r="L9" s="62"/>
    </row>
    <row r="10" spans="2:12" ht="63.75" x14ac:dyDescent="0.25">
      <c r="B10" s="176" t="s">
        <v>78</v>
      </c>
      <c r="C10" s="177" t="s">
        <v>71</v>
      </c>
      <c r="D10" s="177" t="s">
        <v>72</v>
      </c>
      <c r="E10" s="177" t="s">
        <v>71</v>
      </c>
      <c r="F10" s="92" t="s">
        <v>73</v>
      </c>
      <c r="G10" s="92" t="s">
        <v>73</v>
      </c>
      <c r="H10" s="92" t="s">
        <v>73</v>
      </c>
      <c r="I10" s="93" t="s">
        <v>73</v>
      </c>
      <c r="J10" s="93" t="s">
        <v>73</v>
      </c>
      <c r="K10" s="62" t="s">
        <v>77</v>
      </c>
      <c r="L10" s="62"/>
    </row>
    <row r="11" spans="2:12" ht="63.75" x14ac:dyDescent="0.25">
      <c r="B11" s="176" t="s">
        <v>79</v>
      </c>
      <c r="C11" s="177" t="s">
        <v>71</v>
      </c>
      <c r="D11" s="177" t="s">
        <v>72</v>
      </c>
      <c r="E11" s="177" t="s">
        <v>71</v>
      </c>
      <c r="F11" s="92" t="s">
        <v>73</v>
      </c>
      <c r="G11" s="92" t="s">
        <v>73</v>
      </c>
      <c r="H11" s="92" t="s">
        <v>73</v>
      </c>
      <c r="I11" s="93" t="s">
        <v>73</v>
      </c>
      <c r="J11" s="93" t="s">
        <v>73</v>
      </c>
      <c r="K11" s="62" t="s">
        <v>77</v>
      </c>
      <c r="L11" s="62"/>
    </row>
    <row r="12" spans="2:12" ht="63.75" x14ac:dyDescent="0.25">
      <c r="B12" s="176" t="s">
        <v>80</v>
      </c>
      <c r="C12" s="177" t="s">
        <v>71</v>
      </c>
      <c r="D12" s="177" t="s">
        <v>72</v>
      </c>
      <c r="E12" s="177" t="s">
        <v>71</v>
      </c>
      <c r="F12" s="92" t="s">
        <v>73</v>
      </c>
      <c r="G12" s="92" t="s">
        <v>73</v>
      </c>
      <c r="H12" s="92" t="s">
        <v>73</v>
      </c>
      <c r="I12" s="93" t="s">
        <v>73</v>
      </c>
      <c r="J12" s="93" t="s">
        <v>73</v>
      </c>
      <c r="K12" s="62" t="s">
        <v>77</v>
      </c>
      <c r="L12" s="62"/>
    </row>
    <row r="13" spans="2:12" ht="63.75" x14ac:dyDescent="0.25">
      <c r="B13" s="178" t="s">
        <v>81</v>
      </c>
      <c r="C13" s="177" t="s">
        <v>71</v>
      </c>
      <c r="D13" s="177" t="s">
        <v>72</v>
      </c>
      <c r="E13" s="177" t="s">
        <v>71</v>
      </c>
      <c r="F13" s="92" t="s">
        <v>73</v>
      </c>
      <c r="G13" s="92" t="s">
        <v>73</v>
      </c>
      <c r="H13" s="92" t="s">
        <v>73</v>
      </c>
      <c r="I13" s="93" t="s">
        <v>73</v>
      </c>
      <c r="J13" s="93" t="s">
        <v>73</v>
      </c>
      <c r="K13" s="62" t="s">
        <v>77</v>
      </c>
      <c r="L13" s="62"/>
    </row>
    <row r="14" spans="2:12" ht="63.75" x14ac:dyDescent="0.25">
      <c r="B14" s="91" t="s">
        <v>82</v>
      </c>
      <c r="C14" s="179" t="s">
        <v>71</v>
      </c>
      <c r="D14" s="177" t="s">
        <v>72</v>
      </c>
      <c r="E14" s="179" t="s">
        <v>71</v>
      </c>
      <c r="F14" s="92" t="s">
        <v>73</v>
      </c>
      <c r="G14" s="92" t="s">
        <v>73</v>
      </c>
      <c r="H14" s="92" t="s">
        <v>73</v>
      </c>
      <c r="I14" s="93" t="s">
        <v>73</v>
      </c>
      <c r="J14" s="93" t="s">
        <v>73</v>
      </c>
      <c r="K14" s="62" t="s">
        <v>77</v>
      </c>
      <c r="L14" s="62"/>
    </row>
    <row r="15" spans="2:12" ht="89.25" x14ac:dyDescent="0.25">
      <c r="B15" s="180" t="s">
        <v>83</v>
      </c>
      <c r="C15" s="177" t="s">
        <v>71</v>
      </c>
      <c r="D15" s="177" t="s">
        <v>72</v>
      </c>
      <c r="E15" s="177" t="s">
        <v>71</v>
      </c>
      <c r="F15" s="92" t="s">
        <v>73</v>
      </c>
      <c r="G15" s="92" t="s">
        <v>73</v>
      </c>
      <c r="H15" s="92" t="s">
        <v>73</v>
      </c>
      <c r="I15" s="93" t="s">
        <v>73</v>
      </c>
      <c r="J15" s="93" t="s">
        <v>73</v>
      </c>
      <c r="K15" s="62" t="s">
        <v>77</v>
      </c>
      <c r="L15" s="62"/>
    </row>
    <row r="16" spans="2:12" ht="63.75" x14ac:dyDescent="0.25">
      <c r="B16" s="176" t="s">
        <v>84</v>
      </c>
      <c r="C16" s="177" t="s">
        <v>71</v>
      </c>
      <c r="D16" s="177" t="s">
        <v>72</v>
      </c>
      <c r="E16" s="177" t="s">
        <v>71</v>
      </c>
      <c r="F16" s="92" t="s">
        <v>73</v>
      </c>
      <c r="G16" s="92" t="s">
        <v>73</v>
      </c>
      <c r="H16" s="92" t="s">
        <v>73</v>
      </c>
      <c r="I16" s="93" t="s">
        <v>73</v>
      </c>
      <c r="J16" s="93" t="s">
        <v>73</v>
      </c>
      <c r="K16" s="62" t="s">
        <v>77</v>
      </c>
      <c r="L16" s="62"/>
    </row>
    <row r="17" spans="2:12" ht="63.75" x14ac:dyDescent="0.25">
      <c r="B17" s="176" t="s">
        <v>1000</v>
      </c>
      <c r="C17" s="177" t="s">
        <v>71</v>
      </c>
      <c r="D17" s="177" t="s">
        <v>72</v>
      </c>
      <c r="E17" s="177" t="s">
        <v>71</v>
      </c>
      <c r="F17" s="92" t="s">
        <v>73</v>
      </c>
      <c r="G17" s="92" t="s">
        <v>73</v>
      </c>
      <c r="H17" s="92" t="s">
        <v>73</v>
      </c>
      <c r="I17" s="93" t="s">
        <v>73</v>
      </c>
      <c r="J17" s="93" t="s">
        <v>73</v>
      </c>
      <c r="K17" s="62" t="s">
        <v>77</v>
      </c>
      <c r="L17" s="62"/>
    </row>
    <row r="18" spans="2:12" ht="178.5" x14ac:dyDescent="0.25">
      <c r="B18" s="176" t="s">
        <v>85</v>
      </c>
      <c r="C18" s="177" t="s">
        <v>86</v>
      </c>
      <c r="D18" s="177" t="s">
        <v>72</v>
      </c>
      <c r="E18" s="177" t="s">
        <v>86</v>
      </c>
      <c r="F18" s="92" t="s">
        <v>73</v>
      </c>
      <c r="G18" s="92" t="s">
        <v>73</v>
      </c>
      <c r="H18" s="92" t="s">
        <v>73</v>
      </c>
      <c r="I18" s="93" t="s">
        <v>73</v>
      </c>
      <c r="J18" s="93" t="s">
        <v>73</v>
      </c>
      <c r="K18" s="62" t="s">
        <v>77</v>
      </c>
      <c r="L18" s="163"/>
    </row>
    <row r="19" spans="2:12" ht="76.5" x14ac:dyDescent="0.25">
      <c r="B19" s="176" t="s">
        <v>87</v>
      </c>
      <c r="C19" s="177" t="s">
        <v>88</v>
      </c>
      <c r="D19" s="177" t="s">
        <v>72</v>
      </c>
      <c r="E19" s="177" t="s">
        <v>88</v>
      </c>
      <c r="F19" s="92" t="s">
        <v>73</v>
      </c>
      <c r="G19" s="92" t="s">
        <v>73</v>
      </c>
      <c r="H19" s="92" t="s">
        <v>73</v>
      </c>
      <c r="I19" s="93" t="s">
        <v>73</v>
      </c>
      <c r="J19" s="93" t="s">
        <v>73</v>
      </c>
      <c r="K19" s="62" t="s">
        <v>77</v>
      </c>
      <c r="L19" s="163"/>
    </row>
    <row r="20" spans="2:12" ht="140.25" x14ac:dyDescent="0.25">
      <c r="B20" s="176" t="s">
        <v>89</v>
      </c>
      <c r="C20" s="177" t="s">
        <v>90</v>
      </c>
      <c r="D20" s="177" t="s">
        <v>72</v>
      </c>
      <c r="E20" s="177" t="s">
        <v>90</v>
      </c>
      <c r="F20" s="92" t="s">
        <v>73</v>
      </c>
      <c r="G20" s="92" t="s">
        <v>73</v>
      </c>
      <c r="H20" s="92" t="s">
        <v>73</v>
      </c>
      <c r="I20" s="93" t="s">
        <v>73</v>
      </c>
      <c r="J20" s="93" t="s">
        <v>73</v>
      </c>
      <c r="K20" s="62" t="s">
        <v>77</v>
      </c>
      <c r="L20" s="163"/>
    </row>
    <row r="21" spans="2:12" ht="114.75" x14ac:dyDescent="0.25">
      <c r="B21" s="176" t="s">
        <v>91</v>
      </c>
      <c r="C21" s="177" t="s">
        <v>92</v>
      </c>
      <c r="D21" s="177" t="s">
        <v>72</v>
      </c>
      <c r="E21" s="177" t="s">
        <v>92</v>
      </c>
      <c r="F21" s="92" t="s">
        <v>73</v>
      </c>
      <c r="G21" s="92" t="s">
        <v>73</v>
      </c>
      <c r="H21" s="92" t="s">
        <v>73</v>
      </c>
      <c r="I21" s="93" t="s">
        <v>73</v>
      </c>
      <c r="J21" s="93" t="s">
        <v>73</v>
      </c>
      <c r="K21" s="62" t="s">
        <v>77</v>
      </c>
      <c r="L21" s="163"/>
    </row>
    <row r="22" spans="2:12" ht="89.25" x14ac:dyDescent="0.25">
      <c r="B22" s="181" t="s">
        <v>93</v>
      </c>
      <c r="C22" s="182" t="s">
        <v>90</v>
      </c>
      <c r="D22" s="177" t="s">
        <v>72</v>
      </c>
      <c r="E22" s="182" t="s">
        <v>90</v>
      </c>
      <c r="F22" s="92" t="s">
        <v>73</v>
      </c>
      <c r="G22" s="92" t="s">
        <v>73</v>
      </c>
      <c r="H22" s="92" t="s">
        <v>73</v>
      </c>
      <c r="I22" s="93" t="s">
        <v>73</v>
      </c>
      <c r="J22" s="93" t="s">
        <v>73</v>
      </c>
      <c r="K22" s="62" t="s">
        <v>77</v>
      </c>
      <c r="L22" s="163"/>
    </row>
    <row r="23" spans="2:12" ht="89.25" x14ac:dyDescent="0.25">
      <c r="B23" s="176" t="s">
        <v>94</v>
      </c>
      <c r="C23" s="177" t="s">
        <v>90</v>
      </c>
      <c r="D23" s="177" t="s">
        <v>72</v>
      </c>
      <c r="E23" s="177" t="s">
        <v>90</v>
      </c>
      <c r="F23" s="92" t="s">
        <v>73</v>
      </c>
      <c r="G23" s="92" t="s">
        <v>73</v>
      </c>
      <c r="H23" s="92" t="s">
        <v>73</v>
      </c>
      <c r="I23" s="93" t="s">
        <v>73</v>
      </c>
      <c r="J23" s="93" t="s">
        <v>73</v>
      </c>
      <c r="K23" s="62" t="s">
        <v>77</v>
      </c>
      <c r="L23" s="163"/>
    </row>
    <row r="24" spans="2:12" ht="102" x14ac:dyDescent="0.25">
      <c r="B24" s="181" t="s">
        <v>95</v>
      </c>
      <c r="C24" s="182" t="s">
        <v>96</v>
      </c>
      <c r="D24" s="177" t="s">
        <v>72</v>
      </c>
      <c r="E24" s="182" t="s">
        <v>96</v>
      </c>
      <c r="F24" s="92" t="s">
        <v>73</v>
      </c>
      <c r="G24" s="92" t="s">
        <v>73</v>
      </c>
      <c r="H24" s="92" t="s">
        <v>73</v>
      </c>
      <c r="I24" s="93" t="s">
        <v>73</v>
      </c>
      <c r="J24" s="93" t="s">
        <v>73</v>
      </c>
      <c r="K24" s="62" t="s">
        <v>77</v>
      </c>
      <c r="L24" s="163"/>
    </row>
    <row r="25" spans="2:12" ht="102" x14ac:dyDescent="0.25">
      <c r="B25" s="181" t="s">
        <v>97</v>
      </c>
      <c r="C25" s="182" t="s">
        <v>96</v>
      </c>
      <c r="D25" s="177" t="s">
        <v>72</v>
      </c>
      <c r="E25" s="182" t="s">
        <v>96</v>
      </c>
      <c r="F25" s="92" t="s">
        <v>73</v>
      </c>
      <c r="G25" s="92" t="s">
        <v>73</v>
      </c>
      <c r="H25" s="92" t="s">
        <v>73</v>
      </c>
      <c r="I25" s="93" t="s">
        <v>73</v>
      </c>
      <c r="J25" s="93" t="s">
        <v>73</v>
      </c>
      <c r="K25" s="62" t="s">
        <v>77</v>
      </c>
      <c r="L25" s="163"/>
    </row>
    <row r="26" spans="2:12" ht="62.25" customHeight="1" x14ac:dyDescent="0.25">
      <c r="B26" s="176" t="s">
        <v>98</v>
      </c>
      <c r="C26" s="177" t="s">
        <v>99</v>
      </c>
      <c r="D26" s="177" t="s">
        <v>72</v>
      </c>
      <c r="E26" s="177" t="s">
        <v>99</v>
      </c>
      <c r="F26" s="92" t="s">
        <v>73</v>
      </c>
      <c r="G26" s="92" t="s">
        <v>73</v>
      </c>
      <c r="H26" s="92" t="s">
        <v>73</v>
      </c>
      <c r="I26" s="93" t="s">
        <v>73</v>
      </c>
      <c r="J26" s="93" t="s">
        <v>73</v>
      </c>
      <c r="K26" s="62" t="s">
        <v>77</v>
      </c>
      <c r="L26" s="163"/>
    </row>
    <row r="27" spans="2:12" ht="76.5" x14ac:dyDescent="0.25">
      <c r="B27" s="176" t="s">
        <v>100</v>
      </c>
      <c r="C27" s="177" t="s">
        <v>101</v>
      </c>
      <c r="D27" s="177" t="s">
        <v>72</v>
      </c>
      <c r="E27" s="177" t="s">
        <v>101</v>
      </c>
      <c r="F27" s="94" t="s">
        <v>73</v>
      </c>
      <c r="G27" s="94" t="s">
        <v>73</v>
      </c>
      <c r="H27" s="94" t="s">
        <v>73</v>
      </c>
      <c r="I27" s="95" t="s">
        <v>73</v>
      </c>
      <c r="J27" s="93" t="s">
        <v>73</v>
      </c>
      <c r="K27" s="62" t="s">
        <v>77</v>
      </c>
      <c r="L27" s="163"/>
    </row>
    <row r="28" spans="2:12" ht="76.5" x14ac:dyDescent="0.25">
      <c r="B28" s="176" t="s">
        <v>102</v>
      </c>
      <c r="C28" s="177" t="s">
        <v>103</v>
      </c>
      <c r="D28" s="177" t="s">
        <v>72</v>
      </c>
      <c r="E28" s="177" t="s">
        <v>103</v>
      </c>
      <c r="F28" s="92" t="s">
        <v>73</v>
      </c>
      <c r="G28" s="92" t="s">
        <v>73</v>
      </c>
      <c r="H28" s="92" t="s">
        <v>73</v>
      </c>
      <c r="I28" s="93" t="s">
        <v>73</v>
      </c>
      <c r="J28" s="93" t="s">
        <v>73</v>
      </c>
      <c r="K28" s="62" t="s">
        <v>77</v>
      </c>
      <c r="L28" s="163"/>
    </row>
    <row r="29" spans="2:12" ht="76.5" x14ac:dyDescent="0.25">
      <c r="B29" s="176" t="s">
        <v>104</v>
      </c>
      <c r="C29" s="177" t="s">
        <v>105</v>
      </c>
      <c r="D29" s="177" t="s">
        <v>72</v>
      </c>
      <c r="E29" s="177" t="s">
        <v>105</v>
      </c>
      <c r="F29" s="94" t="s">
        <v>73</v>
      </c>
      <c r="G29" s="94" t="s">
        <v>73</v>
      </c>
      <c r="H29" s="94" t="s">
        <v>73</v>
      </c>
      <c r="I29" s="95" t="s">
        <v>73</v>
      </c>
      <c r="J29" s="93" t="s">
        <v>73</v>
      </c>
      <c r="K29" s="62" t="s">
        <v>77</v>
      </c>
      <c r="L29" s="163"/>
    </row>
    <row r="30" spans="2:12" ht="51" x14ac:dyDescent="0.25">
      <c r="B30" s="176" t="s">
        <v>106</v>
      </c>
      <c r="C30" s="177" t="s">
        <v>107</v>
      </c>
      <c r="D30" s="177" t="s">
        <v>72</v>
      </c>
      <c r="E30" s="177" t="s">
        <v>107</v>
      </c>
      <c r="F30" s="92" t="s">
        <v>73</v>
      </c>
      <c r="G30" s="92" t="s">
        <v>73</v>
      </c>
      <c r="H30" s="92" t="s">
        <v>73</v>
      </c>
      <c r="I30" s="93" t="s">
        <v>73</v>
      </c>
      <c r="J30" s="93" t="s">
        <v>73</v>
      </c>
      <c r="K30" s="62" t="s">
        <v>77</v>
      </c>
      <c r="L30" s="163"/>
    </row>
    <row r="31" spans="2:12" ht="51" x14ac:dyDescent="0.25">
      <c r="B31" s="176" t="s">
        <v>108</v>
      </c>
      <c r="C31" s="177" t="s">
        <v>109</v>
      </c>
      <c r="D31" s="177" t="s">
        <v>72</v>
      </c>
      <c r="E31" s="177" t="s">
        <v>109</v>
      </c>
      <c r="F31" s="92" t="s">
        <v>73</v>
      </c>
      <c r="G31" s="92" t="s">
        <v>73</v>
      </c>
      <c r="H31" s="92" t="s">
        <v>73</v>
      </c>
      <c r="I31" s="93" t="s">
        <v>73</v>
      </c>
      <c r="J31" s="93" t="s">
        <v>73</v>
      </c>
      <c r="K31" s="62" t="s">
        <v>77</v>
      </c>
      <c r="L31" s="163"/>
    </row>
    <row r="32" spans="2:12" ht="15.75" thickBot="1" x14ac:dyDescent="0.3">
      <c r="B32" s="22"/>
      <c r="C32" s="23"/>
      <c r="D32" s="23"/>
      <c r="E32" s="24"/>
      <c r="F32" s="24"/>
      <c r="G32" s="24"/>
      <c r="H32" s="24"/>
      <c r="I32" s="24"/>
      <c r="J32" s="25"/>
      <c r="K32" s="21"/>
      <c r="L32" s="25"/>
    </row>
    <row r="33" spans="2:12" ht="15.75" thickBot="1" x14ac:dyDescent="0.3">
      <c r="B33" s="269" t="s">
        <v>124</v>
      </c>
      <c r="C33" s="270"/>
      <c r="D33" s="270"/>
      <c r="E33" s="270"/>
      <c r="F33" s="270"/>
      <c r="G33" s="270"/>
      <c r="H33" s="270"/>
      <c r="I33" s="270"/>
      <c r="J33" s="270"/>
      <c r="K33" s="270"/>
      <c r="L33" s="271"/>
    </row>
    <row r="34" spans="2:12" ht="15.75" x14ac:dyDescent="0.25">
      <c r="B34" s="295" t="s">
        <v>7</v>
      </c>
      <c r="C34" s="295" t="s">
        <v>10</v>
      </c>
      <c r="D34" s="297" t="s">
        <v>11</v>
      </c>
      <c r="E34" s="295" t="s">
        <v>8</v>
      </c>
      <c r="F34" s="298" t="s">
        <v>0</v>
      </c>
      <c r="G34" s="298"/>
      <c r="H34" s="298"/>
      <c r="I34" s="298"/>
      <c r="J34" s="298"/>
      <c r="K34" s="295" t="s">
        <v>6</v>
      </c>
      <c r="L34" s="295" t="s">
        <v>9</v>
      </c>
    </row>
    <row r="35" spans="2:12" ht="61.5" customHeight="1" x14ac:dyDescent="0.25">
      <c r="B35" s="296"/>
      <c r="C35" s="296"/>
      <c r="D35" s="295"/>
      <c r="E35" s="296"/>
      <c r="F35" s="26" t="s">
        <v>1</v>
      </c>
      <c r="G35" s="26" t="s">
        <v>2</v>
      </c>
      <c r="H35" s="26" t="s">
        <v>3</v>
      </c>
      <c r="I35" s="26" t="s">
        <v>4</v>
      </c>
      <c r="J35" s="26" t="s">
        <v>5</v>
      </c>
      <c r="K35" s="296"/>
      <c r="L35" s="296"/>
    </row>
    <row r="36" spans="2:12" ht="127.5" x14ac:dyDescent="0.25">
      <c r="B36" s="62" t="s">
        <v>111</v>
      </c>
      <c r="C36" s="62" t="s">
        <v>112</v>
      </c>
      <c r="D36" s="62" t="s">
        <v>113</v>
      </c>
      <c r="E36" s="62" t="s">
        <v>114</v>
      </c>
      <c r="F36" s="76">
        <v>234732</v>
      </c>
      <c r="G36" s="76">
        <v>0</v>
      </c>
      <c r="H36" s="76">
        <v>0</v>
      </c>
      <c r="I36" s="30" t="s">
        <v>115</v>
      </c>
      <c r="J36" s="76">
        <v>0</v>
      </c>
      <c r="K36" s="91" t="s">
        <v>116</v>
      </c>
      <c r="L36" s="91" t="s">
        <v>15</v>
      </c>
    </row>
    <row r="37" spans="2:12" ht="76.5" x14ac:dyDescent="0.25">
      <c r="B37" s="62" t="s">
        <v>117</v>
      </c>
      <c r="C37" s="62" t="s">
        <v>118</v>
      </c>
      <c r="D37" s="62" t="s">
        <v>119</v>
      </c>
      <c r="E37" s="62" t="s">
        <v>114</v>
      </c>
      <c r="F37" s="88">
        <f>108674.87+30272</f>
        <v>138946.87</v>
      </c>
      <c r="G37" s="76">
        <v>0</v>
      </c>
      <c r="H37" s="76">
        <v>0</v>
      </c>
      <c r="I37" s="43" t="s">
        <v>115</v>
      </c>
      <c r="J37" s="76">
        <v>0</v>
      </c>
      <c r="K37" s="91" t="s">
        <v>116</v>
      </c>
      <c r="L37" s="151" t="s">
        <v>15</v>
      </c>
    </row>
    <row r="38" spans="2:12" ht="165.75" x14ac:dyDescent="0.25">
      <c r="B38" s="62" t="s">
        <v>120</v>
      </c>
      <c r="C38" s="62" t="s">
        <v>121</v>
      </c>
      <c r="D38" s="62" t="s">
        <v>1001</v>
      </c>
      <c r="E38" s="62" t="s">
        <v>122</v>
      </c>
      <c r="F38" s="42">
        <v>1120000</v>
      </c>
      <c r="G38" s="76">
        <v>0</v>
      </c>
      <c r="H38" s="76">
        <v>0</v>
      </c>
      <c r="I38" s="43" t="s">
        <v>115</v>
      </c>
      <c r="J38" s="76">
        <v>0</v>
      </c>
      <c r="K38" s="183" t="s">
        <v>123</v>
      </c>
      <c r="L38" s="151" t="s">
        <v>15</v>
      </c>
    </row>
    <row r="39" spans="2:12" s="302" customFormat="1" ht="15.75" thickBot="1" x14ac:dyDescent="0.3">
      <c r="B39" s="311"/>
      <c r="C39" s="311"/>
      <c r="D39" s="311"/>
      <c r="E39" s="311"/>
      <c r="F39" s="312"/>
      <c r="G39" s="313"/>
      <c r="H39" s="313"/>
      <c r="I39" s="314"/>
      <c r="J39" s="313"/>
      <c r="K39" s="315"/>
      <c r="L39" s="316"/>
    </row>
    <row r="40" spans="2:12" s="302" customFormat="1" ht="15.75" thickBot="1" x14ac:dyDescent="0.3">
      <c r="B40" s="211" t="s">
        <v>1035</v>
      </c>
      <c r="C40" s="212"/>
      <c r="D40" s="212"/>
      <c r="E40" s="212"/>
      <c r="F40" s="212"/>
      <c r="G40" s="212"/>
      <c r="H40" s="212"/>
      <c r="I40" s="212"/>
      <c r="J40" s="212"/>
      <c r="K40" s="212"/>
      <c r="L40" s="217"/>
    </row>
    <row r="41" spans="2:12" s="302" customFormat="1" x14ac:dyDescent="0.25">
      <c r="B41" s="216" t="s">
        <v>7</v>
      </c>
      <c r="C41" s="216" t="s">
        <v>1414</v>
      </c>
      <c r="D41" s="216" t="s">
        <v>11</v>
      </c>
      <c r="E41" s="317"/>
      <c r="F41" s="318" t="s">
        <v>0</v>
      </c>
      <c r="G41" s="319"/>
      <c r="H41" s="319"/>
      <c r="I41" s="319"/>
      <c r="J41" s="320"/>
      <c r="K41" s="216" t="s">
        <v>6</v>
      </c>
      <c r="L41" s="216" t="s">
        <v>1024</v>
      </c>
    </row>
    <row r="42" spans="2:12" s="302" customFormat="1" ht="60" x14ac:dyDescent="0.25">
      <c r="B42" s="214"/>
      <c r="C42" s="214"/>
      <c r="D42" s="214"/>
      <c r="E42" s="304" t="s">
        <v>1025</v>
      </c>
      <c r="F42" s="16" t="s">
        <v>1</v>
      </c>
      <c r="G42" s="16" t="s">
        <v>2</v>
      </c>
      <c r="H42" s="16" t="s">
        <v>3</v>
      </c>
      <c r="I42" s="16" t="s">
        <v>4</v>
      </c>
      <c r="J42" s="16" t="s">
        <v>5</v>
      </c>
      <c r="K42" s="214"/>
      <c r="L42" s="214"/>
    </row>
    <row r="43" spans="2:12" s="302" customFormat="1" ht="140.25" x14ac:dyDescent="0.25">
      <c r="B43" s="321" t="s">
        <v>1026</v>
      </c>
      <c r="C43" s="321" t="s">
        <v>1415</v>
      </c>
      <c r="D43" s="321" t="s">
        <v>1416</v>
      </c>
      <c r="E43" s="321" t="s">
        <v>1415</v>
      </c>
      <c r="F43" s="47">
        <v>0</v>
      </c>
      <c r="G43" s="47">
        <v>0</v>
      </c>
      <c r="H43" s="47">
        <v>0</v>
      </c>
      <c r="I43" s="47">
        <v>0</v>
      </c>
      <c r="J43" s="47">
        <v>0</v>
      </c>
      <c r="K43" s="321" t="s">
        <v>1027</v>
      </c>
      <c r="L43" s="62" t="s">
        <v>511</v>
      </c>
    </row>
    <row r="44" spans="2:12" s="302" customFormat="1" ht="63.75" x14ac:dyDescent="0.25">
      <c r="B44" s="202" t="s">
        <v>1028</v>
      </c>
      <c r="C44" s="202" t="s">
        <v>1417</v>
      </c>
      <c r="D44" s="202" t="s">
        <v>1418</v>
      </c>
      <c r="E44" s="202" t="s">
        <v>1417</v>
      </c>
      <c r="F44" s="47">
        <v>80714216</v>
      </c>
      <c r="G44" s="322">
        <v>80714216</v>
      </c>
      <c r="H44" s="323">
        <v>0</v>
      </c>
      <c r="I44" s="324">
        <v>0</v>
      </c>
      <c r="J44" s="324">
        <v>0</v>
      </c>
      <c r="K44" s="202" t="s">
        <v>1029</v>
      </c>
      <c r="L44" s="62" t="s">
        <v>511</v>
      </c>
    </row>
    <row r="45" spans="2:12" s="302" customFormat="1" ht="89.25" x14ac:dyDescent="0.25">
      <c r="B45" s="202" t="s">
        <v>1030</v>
      </c>
      <c r="C45" s="202" t="s">
        <v>1419</v>
      </c>
      <c r="D45" s="202" t="s">
        <v>1031</v>
      </c>
      <c r="E45" s="202" t="s">
        <v>1419</v>
      </c>
      <c r="F45" s="325">
        <v>194657296</v>
      </c>
      <c r="G45" s="325">
        <v>194657296</v>
      </c>
      <c r="H45" s="323">
        <v>0</v>
      </c>
      <c r="I45" s="324">
        <v>0</v>
      </c>
      <c r="J45" s="324">
        <v>0</v>
      </c>
      <c r="K45" s="202" t="s">
        <v>1032</v>
      </c>
      <c r="L45" s="62" t="s">
        <v>511</v>
      </c>
    </row>
    <row r="46" spans="2:12" s="302" customFormat="1" ht="76.5" x14ac:dyDescent="0.25">
      <c r="B46" s="202" t="s">
        <v>1033</v>
      </c>
      <c r="C46" s="202" t="s">
        <v>1034</v>
      </c>
      <c r="D46" s="202" t="s">
        <v>1420</v>
      </c>
      <c r="E46" s="202" t="s">
        <v>1034</v>
      </c>
      <c r="F46" s="47">
        <v>197185196.25999999</v>
      </c>
      <c r="G46" s="47">
        <v>0</v>
      </c>
      <c r="H46" s="47">
        <v>197185196.25999999</v>
      </c>
      <c r="I46" s="48">
        <v>0</v>
      </c>
      <c r="J46" s="47">
        <v>0</v>
      </c>
      <c r="K46" s="202" t="s">
        <v>1032</v>
      </c>
      <c r="L46" s="62" t="s">
        <v>511</v>
      </c>
    </row>
    <row r="47" spans="2:12" s="302" customFormat="1" ht="15.75" thickBot="1" x14ac:dyDescent="0.3">
      <c r="B47" s="311"/>
      <c r="C47" s="311"/>
      <c r="D47" s="311"/>
      <c r="E47" s="311"/>
      <c r="F47" s="312"/>
      <c r="G47" s="313"/>
      <c r="H47" s="313"/>
      <c r="I47" s="314"/>
      <c r="J47" s="313"/>
      <c r="K47" s="315"/>
      <c r="L47" s="316"/>
    </row>
    <row r="48" spans="2:12" ht="15.75" thickBot="1" x14ac:dyDescent="0.3">
      <c r="B48" s="269" t="s">
        <v>136</v>
      </c>
      <c r="C48" s="270"/>
      <c r="D48" s="270"/>
      <c r="E48" s="270"/>
      <c r="F48" s="270"/>
      <c r="G48" s="270"/>
      <c r="H48" s="270"/>
      <c r="I48" s="270"/>
      <c r="J48" s="270"/>
      <c r="K48" s="270"/>
      <c r="L48" s="271"/>
    </row>
    <row r="49" spans="2:12" ht="15" customHeight="1" x14ac:dyDescent="0.25">
      <c r="B49" s="214" t="s">
        <v>46</v>
      </c>
      <c r="C49" s="213" t="s">
        <v>7</v>
      </c>
      <c r="D49" s="214" t="s">
        <v>11</v>
      </c>
      <c r="E49" s="295" t="s">
        <v>8</v>
      </c>
      <c r="F49" s="299" t="s">
        <v>0</v>
      </c>
      <c r="G49" s="300"/>
      <c r="H49" s="300"/>
      <c r="I49" s="300"/>
      <c r="J49" s="301"/>
      <c r="K49" s="221" t="s">
        <v>6</v>
      </c>
      <c r="L49" s="295" t="s">
        <v>9</v>
      </c>
    </row>
    <row r="50" spans="2:12" ht="80.25" customHeight="1" x14ac:dyDescent="0.25">
      <c r="B50" s="215"/>
      <c r="C50" s="214"/>
      <c r="D50" s="215"/>
      <c r="E50" s="296"/>
      <c r="F50" s="16" t="s">
        <v>1</v>
      </c>
      <c r="G50" s="16" t="s">
        <v>2</v>
      </c>
      <c r="H50" s="16" t="s">
        <v>3</v>
      </c>
      <c r="I50" s="16" t="s">
        <v>4</v>
      </c>
      <c r="J50" s="16" t="s">
        <v>5</v>
      </c>
      <c r="K50" s="214"/>
      <c r="L50" s="296"/>
    </row>
    <row r="51" spans="2:12" ht="165.75" x14ac:dyDescent="0.25">
      <c r="B51" s="62" t="s">
        <v>125</v>
      </c>
      <c r="C51" s="62" t="s">
        <v>126</v>
      </c>
      <c r="D51" s="62" t="s">
        <v>127</v>
      </c>
      <c r="E51" s="62" t="s">
        <v>126</v>
      </c>
      <c r="F51" s="30" t="s">
        <v>15</v>
      </c>
      <c r="G51" s="30" t="s">
        <v>15</v>
      </c>
      <c r="H51" s="30" t="s">
        <v>15</v>
      </c>
      <c r="I51" s="30" t="s">
        <v>15</v>
      </c>
      <c r="J51" s="30" t="s">
        <v>15</v>
      </c>
      <c r="K51" s="44" t="s">
        <v>448</v>
      </c>
      <c r="L51" s="30" t="s">
        <v>15</v>
      </c>
    </row>
    <row r="52" spans="2:12" ht="102" x14ac:dyDescent="0.25">
      <c r="B52" s="62" t="s">
        <v>128</v>
      </c>
      <c r="C52" s="62" t="s">
        <v>129</v>
      </c>
      <c r="D52" s="62" t="s">
        <v>127</v>
      </c>
      <c r="E52" s="62" t="s">
        <v>129</v>
      </c>
      <c r="F52" s="30" t="s">
        <v>15</v>
      </c>
      <c r="G52" s="30" t="s">
        <v>15</v>
      </c>
      <c r="H52" s="30" t="s">
        <v>15</v>
      </c>
      <c r="I52" s="30" t="s">
        <v>15</v>
      </c>
      <c r="J52" s="30" t="s">
        <v>15</v>
      </c>
      <c r="K52" s="44" t="s">
        <v>448</v>
      </c>
      <c r="L52" s="30" t="s">
        <v>15</v>
      </c>
    </row>
    <row r="53" spans="2:12" ht="140.25" x14ac:dyDescent="0.25">
      <c r="B53" s="62" t="s">
        <v>130</v>
      </c>
      <c r="C53" s="62" t="s">
        <v>131</v>
      </c>
      <c r="D53" s="62" t="s">
        <v>132</v>
      </c>
      <c r="E53" s="62" t="s">
        <v>131</v>
      </c>
      <c r="F53" s="30" t="s">
        <v>15</v>
      </c>
      <c r="G53" s="30" t="s">
        <v>15</v>
      </c>
      <c r="H53" s="30" t="s">
        <v>15</v>
      </c>
      <c r="I53" s="30" t="s">
        <v>15</v>
      </c>
      <c r="J53" s="30" t="s">
        <v>15</v>
      </c>
      <c r="K53" s="44" t="s">
        <v>448</v>
      </c>
      <c r="L53" s="30" t="s">
        <v>15</v>
      </c>
    </row>
    <row r="54" spans="2:12" ht="89.25" x14ac:dyDescent="0.25">
      <c r="B54" s="62" t="s">
        <v>133</v>
      </c>
      <c r="C54" s="148" t="s">
        <v>134</v>
      </c>
      <c r="D54" s="62" t="s">
        <v>132</v>
      </c>
      <c r="E54" s="148" t="s">
        <v>134</v>
      </c>
      <c r="F54" s="30" t="s">
        <v>15</v>
      </c>
      <c r="G54" s="30" t="s">
        <v>15</v>
      </c>
      <c r="H54" s="30" t="s">
        <v>15</v>
      </c>
      <c r="I54" s="30" t="s">
        <v>15</v>
      </c>
      <c r="J54" s="30" t="s">
        <v>15</v>
      </c>
      <c r="K54" s="44" t="s">
        <v>448</v>
      </c>
      <c r="L54" s="30" t="s">
        <v>15</v>
      </c>
    </row>
    <row r="55" spans="2:12" ht="114.75" x14ac:dyDescent="0.25">
      <c r="B55" s="62" t="s">
        <v>135</v>
      </c>
      <c r="C55" s="62" t="s">
        <v>1002</v>
      </c>
      <c r="D55" s="62" t="s">
        <v>132</v>
      </c>
      <c r="E55" s="62" t="s">
        <v>1002</v>
      </c>
      <c r="F55" s="30" t="s">
        <v>15</v>
      </c>
      <c r="G55" s="30" t="s">
        <v>15</v>
      </c>
      <c r="H55" s="30" t="s">
        <v>15</v>
      </c>
      <c r="I55" s="30" t="s">
        <v>15</v>
      </c>
      <c r="J55" s="30" t="s">
        <v>15</v>
      </c>
      <c r="K55" s="44" t="s">
        <v>448</v>
      </c>
      <c r="L55" s="30" t="s">
        <v>15</v>
      </c>
    </row>
    <row r="56" spans="2:12" ht="63.75" x14ac:dyDescent="0.25">
      <c r="B56" s="62" t="s">
        <v>137</v>
      </c>
      <c r="C56" s="62" t="s">
        <v>1003</v>
      </c>
      <c r="D56" s="62" t="s">
        <v>138</v>
      </c>
      <c r="E56" s="62" t="s">
        <v>1003</v>
      </c>
      <c r="F56" s="30" t="s">
        <v>15</v>
      </c>
      <c r="G56" s="30" t="s">
        <v>15</v>
      </c>
      <c r="H56" s="30" t="s">
        <v>15</v>
      </c>
      <c r="I56" s="30" t="s">
        <v>15</v>
      </c>
      <c r="J56" s="30" t="s">
        <v>15</v>
      </c>
      <c r="K56" s="44" t="s">
        <v>448</v>
      </c>
      <c r="L56" s="30" t="s">
        <v>15</v>
      </c>
    </row>
    <row r="57" spans="2:12" ht="63.75" x14ac:dyDescent="0.25">
      <c r="B57" s="62" t="s">
        <v>139</v>
      </c>
      <c r="C57" s="62" t="s">
        <v>140</v>
      </c>
      <c r="D57" s="62" t="s">
        <v>138</v>
      </c>
      <c r="E57" s="62" t="s">
        <v>140</v>
      </c>
      <c r="F57" s="30" t="s">
        <v>15</v>
      </c>
      <c r="G57" s="30" t="s">
        <v>15</v>
      </c>
      <c r="H57" s="30" t="s">
        <v>15</v>
      </c>
      <c r="I57" s="30" t="s">
        <v>15</v>
      </c>
      <c r="J57" s="30" t="s">
        <v>15</v>
      </c>
      <c r="K57" s="44" t="s">
        <v>448</v>
      </c>
      <c r="L57" s="30" t="s">
        <v>15</v>
      </c>
    </row>
    <row r="58" spans="2:12" ht="15.75" thickBot="1" x14ac:dyDescent="0.3">
      <c r="B58" s="6"/>
      <c r="C58" s="6"/>
      <c r="D58" s="6"/>
      <c r="E58" s="6"/>
      <c r="F58" s="6"/>
      <c r="G58" s="6"/>
      <c r="H58" s="6"/>
      <c r="I58" s="6"/>
      <c r="J58" s="6"/>
      <c r="K58" s="6"/>
      <c r="L58" s="6"/>
    </row>
    <row r="59" spans="2:12" ht="15.75" thickBot="1" x14ac:dyDescent="0.3">
      <c r="B59" s="269" t="s">
        <v>449</v>
      </c>
      <c r="C59" s="270"/>
      <c r="D59" s="270"/>
      <c r="E59" s="270"/>
      <c r="F59" s="270"/>
      <c r="G59" s="270"/>
      <c r="H59" s="270"/>
      <c r="I59" s="270"/>
      <c r="J59" s="270"/>
      <c r="K59" s="270"/>
      <c r="L59" s="271"/>
    </row>
    <row r="60" spans="2:12" ht="15.75" x14ac:dyDescent="0.25">
      <c r="B60" s="295" t="s">
        <v>7</v>
      </c>
      <c r="C60" s="295" t="s">
        <v>10</v>
      </c>
      <c r="D60" s="297" t="s">
        <v>11</v>
      </c>
      <c r="E60" s="295" t="s">
        <v>8</v>
      </c>
      <c r="F60" s="298" t="s">
        <v>0</v>
      </c>
      <c r="G60" s="298"/>
      <c r="H60" s="298"/>
      <c r="I60" s="298"/>
      <c r="J60" s="298"/>
      <c r="K60" s="295" t="s">
        <v>6</v>
      </c>
      <c r="L60" s="295" t="s">
        <v>9</v>
      </c>
    </row>
    <row r="61" spans="2:12" ht="53.25" customHeight="1" x14ac:dyDescent="0.25">
      <c r="B61" s="296"/>
      <c r="C61" s="296"/>
      <c r="D61" s="295"/>
      <c r="E61" s="296"/>
      <c r="F61" s="26" t="s">
        <v>1</v>
      </c>
      <c r="G61" s="26" t="s">
        <v>2</v>
      </c>
      <c r="H61" s="26" t="s">
        <v>3</v>
      </c>
      <c r="I61" s="26" t="s">
        <v>4</v>
      </c>
      <c r="J61" s="26" t="s">
        <v>5</v>
      </c>
      <c r="K61" s="296"/>
      <c r="L61" s="296"/>
    </row>
    <row r="62" spans="2:12" ht="125.25" customHeight="1" x14ac:dyDescent="0.25">
      <c r="B62" s="62" t="s">
        <v>430</v>
      </c>
      <c r="C62" s="62" t="s">
        <v>431</v>
      </c>
      <c r="D62" s="62" t="s">
        <v>432</v>
      </c>
      <c r="E62" s="62" t="s">
        <v>1019</v>
      </c>
      <c r="F62" s="43" t="s">
        <v>433</v>
      </c>
      <c r="G62" s="43" t="s">
        <v>433</v>
      </c>
      <c r="H62" s="43" t="s">
        <v>433</v>
      </c>
      <c r="I62" s="43" t="s">
        <v>433</v>
      </c>
      <c r="J62" s="43" t="s">
        <v>433</v>
      </c>
      <c r="K62" s="62" t="s">
        <v>448</v>
      </c>
      <c r="L62" s="62" t="s">
        <v>511</v>
      </c>
    </row>
    <row r="63" spans="2:12" ht="113.25" customHeight="1" x14ac:dyDescent="0.25">
      <c r="B63" s="62" t="s">
        <v>434</v>
      </c>
      <c r="C63" s="62" t="s">
        <v>435</v>
      </c>
      <c r="D63" s="62" t="s">
        <v>436</v>
      </c>
      <c r="E63" s="62" t="s">
        <v>450</v>
      </c>
      <c r="F63" s="43" t="s">
        <v>433</v>
      </c>
      <c r="G63" s="43" t="s">
        <v>433</v>
      </c>
      <c r="H63" s="43" t="s">
        <v>433</v>
      </c>
      <c r="I63" s="43" t="s">
        <v>433</v>
      </c>
      <c r="J63" s="43" t="s">
        <v>433</v>
      </c>
      <c r="K63" s="62" t="s">
        <v>448</v>
      </c>
      <c r="L63" s="62" t="s">
        <v>511</v>
      </c>
    </row>
    <row r="64" spans="2:12" ht="121.5" customHeight="1" x14ac:dyDescent="0.25">
      <c r="B64" s="62" t="s">
        <v>437</v>
      </c>
      <c r="C64" s="62" t="s">
        <v>438</v>
      </c>
      <c r="D64" s="62" t="s">
        <v>439</v>
      </c>
      <c r="E64" s="62" t="s">
        <v>1004</v>
      </c>
      <c r="F64" s="43" t="s">
        <v>433</v>
      </c>
      <c r="G64" s="43" t="s">
        <v>433</v>
      </c>
      <c r="H64" s="43" t="s">
        <v>433</v>
      </c>
      <c r="I64" s="43" t="s">
        <v>433</v>
      </c>
      <c r="J64" s="43" t="s">
        <v>433</v>
      </c>
      <c r="K64" s="62" t="s">
        <v>448</v>
      </c>
      <c r="L64" s="62" t="s">
        <v>511</v>
      </c>
    </row>
    <row r="65" spans="2:12" ht="93.75" customHeight="1" x14ac:dyDescent="0.25">
      <c r="B65" s="62" t="s">
        <v>440</v>
      </c>
      <c r="C65" s="62" t="s">
        <v>441</v>
      </c>
      <c r="D65" s="62" t="s">
        <v>442</v>
      </c>
      <c r="E65" s="62" t="s">
        <v>451</v>
      </c>
      <c r="F65" s="43" t="s">
        <v>433</v>
      </c>
      <c r="G65" s="43" t="s">
        <v>433</v>
      </c>
      <c r="H65" s="43" t="s">
        <v>433</v>
      </c>
      <c r="I65" s="43" t="s">
        <v>433</v>
      </c>
      <c r="J65" s="43" t="s">
        <v>433</v>
      </c>
      <c r="K65" s="62" t="s">
        <v>448</v>
      </c>
      <c r="L65" s="62" t="s">
        <v>511</v>
      </c>
    </row>
    <row r="66" spans="2:12" ht="105.75" customHeight="1" x14ac:dyDescent="0.25">
      <c r="B66" s="62" t="s">
        <v>443</v>
      </c>
      <c r="C66" s="62" t="s">
        <v>444</v>
      </c>
      <c r="D66" s="62" t="s">
        <v>445</v>
      </c>
      <c r="E66" s="62" t="s">
        <v>1005</v>
      </c>
      <c r="F66" s="43" t="s">
        <v>433</v>
      </c>
      <c r="G66" s="43" t="s">
        <v>433</v>
      </c>
      <c r="H66" s="43" t="s">
        <v>433</v>
      </c>
      <c r="I66" s="43" t="s">
        <v>433</v>
      </c>
      <c r="J66" s="43" t="s">
        <v>433</v>
      </c>
      <c r="K66" s="62" t="s">
        <v>448</v>
      </c>
      <c r="L66" s="62" t="s">
        <v>511</v>
      </c>
    </row>
    <row r="67" spans="2:12" ht="127.5" x14ac:dyDescent="0.25">
      <c r="B67" s="62" t="s">
        <v>1006</v>
      </c>
      <c r="C67" s="62" t="s">
        <v>446</v>
      </c>
      <c r="D67" s="62" t="s">
        <v>432</v>
      </c>
      <c r="E67" s="62" t="s">
        <v>1007</v>
      </c>
      <c r="F67" s="43" t="s">
        <v>433</v>
      </c>
      <c r="G67" s="43" t="s">
        <v>433</v>
      </c>
      <c r="H67" s="43" t="s">
        <v>433</v>
      </c>
      <c r="I67" s="43" t="s">
        <v>433</v>
      </c>
      <c r="J67" s="43" t="s">
        <v>433</v>
      </c>
      <c r="K67" s="62" t="s">
        <v>448</v>
      </c>
      <c r="L67" s="62" t="s">
        <v>511</v>
      </c>
    </row>
    <row r="68" spans="2:12" ht="202.5" customHeight="1" x14ac:dyDescent="0.25">
      <c r="B68" s="62" t="s">
        <v>452</v>
      </c>
      <c r="C68" s="62" t="s">
        <v>447</v>
      </c>
      <c r="D68" s="62" t="s">
        <v>445</v>
      </c>
      <c r="E68" s="62" t="s">
        <v>1008</v>
      </c>
      <c r="F68" s="43" t="s">
        <v>433</v>
      </c>
      <c r="G68" s="43" t="s">
        <v>433</v>
      </c>
      <c r="H68" s="43" t="s">
        <v>433</v>
      </c>
      <c r="I68" s="43" t="s">
        <v>433</v>
      </c>
      <c r="J68" s="43" t="s">
        <v>433</v>
      </c>
      <c r="K68" s="62" t="s">
        <v>448</v>
      </c>
      <c r="L68" s="62" t="s">
        <v>511</v>
      </c>
    </row>
    <row r="69" spans="2:12" ht="15.75" thickBot="1" x14ac:dyDescent="0.3"/>
    <row r="70" spans="2:12" ht="15.75" thickBot="1" x14ac:dyDescent="0.3">
      <c r="B70" s="292" t="s">
        <v>510</v>
      </c>
      <c r="C70" s="293"/>
      <c r="D70" s="293"/>
      <c r="E70" s="293"/>
      <c r="F70" s="293"/>
      <c r="G70" s="293"/>
      <c r="H70" s="293"/>
      <c r="I70" s="293"/>
      <c r="J70" s="293"/>
      <c r="K70" s="293"/>
      <c r="L70" s="294"/>
    </row>
    <row r="71" spans="2:12" x14ac:dyDescent="0.25">
      <c r="B71" s="214" t="s">
        <v>7</v>
      </c>
      <c r="C71" s="214" t="s">
        <v>10</v>
      </c>
      <c r="D71" s="213" t="s">
        <v>11</v>
      </c>
      <c r="E71" s="214" t="s">
        <v>8</v>
      </c>
      <c r="F71" s="241" t="s">
        <v>0</v>
      </c>
      <c r="G71" s="241"/>
      <c r="H71" s="241"/>
      <c r="I71" s="241"/>
      <c r="J71" s="241"/>
      <c r="K71" s="214" t="s">
        <v>6</v>
      </c>
      <c r="L71" s="214" t="s">
        <v>9</v>
      </c>
    </row>
    <row r="72" spans="2:12" x14ac:dyDescent="0.25">
      <c r="B72" s="215"/>
      <c r="C72" s="215"/>
      <c r="D72" s="214"/>
      <c r="E72" s="215"/>
      <c r="F72" s="5" t="s">
        <v>1</v>
      </c>
      <c r="G72" s="5" t="s">
        <v>2</v>
      </c>
      <c r="H72" s="5" t="s">
        <v>3</v>
      </c>
      <c r="I72" s="5" t="s">
        <v>4</v>
      </c>
      <c r="J72" s="5" t="s">
        <v>5</v>
      </c>
      <c r="K72" s="215"/>
      <c r="L72" s="215"/>
    </row>
    <row r="73" spans="2:12" ht="78.75" customHeight="1" x14ac:dyDescent="0.25">
      <c r="B73" s="62" t="s">
        <v>493</v>
      </c>
      <c r="C73" s="62" t="s">
        <v>494</v>
      </c>
      <c r="D73" s="62" t="s">
        <v>1009</v>
      </c>
      <c r="E73" s="62" t="s">
        <v>1010</v>
      </c>
      <c r="F73" s="43" t="s">
        <v>433</v>
      </c>
      <c r="G73" s="43" t="s">
        <v>433</v>
      </c>
      <c r="H73" s="43" t="s">
        <v>433</v>
      </c>
      <c r="I73" s="62" t="s">
        <v>495</v>
      </c>
      <c r="J73" s="43" t="s">
        <v>433</v>
      </c>
      <c r="K73" s="35" t="s">
        <v>496</v>
      </c>
      <c r="L73" s="43" t="s">
        <v>433</v>
      </c>
    </row>
    <row r="74" spans="2:12" ht="79.5" customHeight="1" x14ac:dyDescent="0.25">
      <c r="B74" s="62" t="s">
        <v>497</v>
      </c>
      <c r="C74" s="62" t="s">
        <v>498</v>
      </c>
      <c r="D74" s="62" t="s">
        <v>499</v>
      </c>
      <c r="E74" s="62" t="s">
        <v>1011</v>
      </c>
      <c r="F74" s="43" t="s">
        <v>433</v>
      </c>
      <c r="G74" s="43" t="s">
        <v>433</v>
      </c>
      <c r="H74" s="43" t="s">
        <v>433</v>
      </c>
      <c r="I74" s="62" t="s">
        <v>495</v>
      </c>
      <c r="J74" s="43" t="s">
        <v>433</v>
      </c>
      <c r="K74" s="35" t="s">
        <v>500</v>
      </c>
      <c r="L74" s="43" t="s">
        <v>433</v>
      </c>
    </row>
    <row r="75" spans="2:12" ht="121.5" customHeight="1" x14ac:dyDescent="0.25">
      <c r="B75" s="62" t="s">
        <v>1012</v>
      </c>
      <c r="C75" s="62" t="s">
        <v>501</v>
      </c>
      <c r="D75" s="62" t="s">
        <v>502</v>
      </c>
      <c r="E75" s="62" t="s">
        <v>1013</v>
      </c>
      <c r="F75" s="43" t="s">
        <v>433</v>
      </c>
      <c r="G75" s="43" t="s">
        <v>433</v>
      </c>
      <c r="H75" s="43" t="s">
        <v>433</v>
      </c>
      <c r="I75" s="62" t="s">
        <v>495</v>
      </c>
      <c r="J75" s="43" t="s">
        <v>433</v>
      </c>
      <c r="K75" s="35" t="s">
        <v>503</v>
      </c>
      <c r="L75" s="43" t="s">
        <v>433</v>
      </c>
    </row>
    <row r="76" spans="2:12" ht="134.25" customHeight="1" x14ac:dyDescent="0.25">
      <c r="B76" s="62" t="s">
        <v>504</v>
      </c>
      <c r="C76" s="62" t="s">
        <v>505</v>
      </c>
      <c r="D76" s="62" t="s">
        <v>506</v>
      </c>
      <c r="E76" s="62" t="s">
        <v>1014</v>
      </c>
      <c r="F76" s="43" t="s">
        <v>433</v>
      </c>
      <c r="G76" s="43" t="s">
        <v>433</v>
      </c>
      <c r="H76" s="43" t="s">
        <v>433</v>
      </c>
      <c r="I76" s="62" t="s">
        <v>495</v>
      </c>
      <c r="J76" s="43" t="s">
        <v>433</v>
      </c>
      <c r="K76" s="35" t="s">
        <v>507</v>
      </c>
      <c r="L76" s="43" t="s">
        <v>433</v>
      </c>
    </row>
    <row r="77" spans="2:12" ht="177" customHeight="1" x14ac:dyDescent="0.25">
      <c r="B77" s="62" t="s">
        <v>1015</v>
      </c>
      <c r="C77" s="62" t="s">
        <v>1016</v>
      </c>
      <c r="D77" s="62" t="s">
        <v>1017</v>
      </c>
      <c r="E77" s="62" t="s">
        <v>508</v>
      </c>
      <c r="F77" s="43" t="s">
        <v>433</v>
      </c>
      <c r="G77" s="43" t="s">
        <v>433</v>
      </c>
      <c r="H77" s="43" t="s">
        <v>433</v>
      </c>
      <c r="I77" s="62" t="s">
        <v>495</v>
      </c>
      <c r="J77" s="43" t="s">
        <v>433</v>
      </c>
      <c r="K77" s="35" t="s">
        <v>509</v>
      </c>
      <c r="L77" s="43" t="s">
        <v>433</v>
      </c>
    </row>
    <row r="78" spans="2:12" ht="15.75" thickBot="1" x14ac:dyDescent="0.3"/>
    <row r="79" spans="2:12" ht="15.75" thickBot="1" x14ac:dyDescent="0.3">
      <c r="B79" s="211" t="s">
        <v>1018</v>
      </c>
      <c r="C79" s="212"/>
      <c r="D79" s="212"/>
      <c r="E79" s="212"/>
      <c r="F79" s="212"/>
      <c r="G79" s="212"/>
      <c r="H79" s="212"/>
      <c r="I79" s="212"/>
      <c r="J79" s="212"/>
      <c r="K79" s="212"/>
      <c r="L79" s="217"/>
    </row>
    <row r="80" spans="2:12" x14ac:dyDescent="0.25">
      <c r="B80" s="215" t="s">
        <v>7</v>
      </c>
      <c r="C80" s="215" t="s">
        <v>10</v>
      </c>
      <c r="D80" s="216" t="s">
        <v>11</v>
      </c>
      <c r="E80" s="215" t="s">
        <v>8</v>
      </c>
      <c r="F80" s="231" t="s">
        <v>0</v>
      </c>
      <c r="G80" s="231"/>
      <c r="H80" s="231"/>
      <c r="I80" s="231"/>
      <c r="J80" s="231"/>
      <c r="K80" s="215" t="s">
        <v>6</v>
      </c>
      <c r="L80" s="215" t="s">
        <v>9</v>
      </c>
    </row>
    <row r="81" spans="2:12" x14ac:dyDescent="0.25">
      <c r="B81" s="215"/>
      <c r="C81" s="215"/>
      <c r="D81" s="214"/>
      <c r="E81" s="215"/>
      <c r="F81" s="31" t="s">
        <v>1</v>
      </c>
      <c r="G81" s="31" t="s">
        <v>2</v>
      </c>
      <c r="H81" s="31" t="s">
        <v>3</v>
      </c>
      <c r="I81" s="31" t="s">
        <v>4</v>
      </c>
      <c r="J81" s="31" t="s">
        <v>5</v>
      </c>
      <c r="K81" s="215"/>
      <c r="L81" s="215"/>
    </row>
    <row r="82" spans="2:12" ht="63.75" x14ac:dyDescent="0.25">
      <c r="B82" s="62" t="s">
        <v>582</v>
      </c>
      <c r="C82" s="62" t="s">
        <v>583</v>
      </c>
      <c r="D82" s="62" t="s">
        <v>584</v>
      </c>
      <c r="E82" s="62" t="s">
        <v>585</v>
      </c>
      <c r="F82" s="49" t="s">
        <v>73</v>
      </c>
      <c r="G82" s="49" t="s">
        <v>73</v>
      </c>
      <c r="H82" s="49" t="s">
        <v>73</v>
      </c>
      <c r="I82" s="30" t="s">
        <v>586</v>
      </c>
      <c r="J82" s="49" t="s">
        <v>73</v>
      </c>
      <c r="K82" s="62" t="s">
        <v>587</v>
      </c>
      <c r="L82" s="101" t="s">
        <v>73</v>
      </c>
    </row>
    <row r="83" spans="2:12" ht="38.25" x14ac:dyDescent="0.25">
      <c r="B83" s="62" t="s">
        <v>588</v>
      </c>
      <c r="C83" s="62" t="s">
        <v>589</v>
      </c>
      <c r="D83" s="62" t="s">
        <v>584</v>
      </c>
      <c r="E83" s="62" t="s">
        <v>590</v>
      </c>
      <c r="F83" s="49" t="s">
        <v>73</v>
      </c>
      <c r="G83" s="49" t="s">
        <v>73</v>
      </c>
      <c r="H83" s="49" t="s">
        <v>73</v>
      </c>
      <c r="I83" s="30" t="s">
        <v>586</v>
      </c>
      <c r="J83" s="49" t="s">
        <v>73</v>
      </c>
      <c r="K83" s="62" t="s">
        <v>587</v>
      </c>
      <c r="L83" s="101" t="s">
        <v>73</v>
      </c>
    </row>
    <row r="84" spans="2:12" ht="15.75" thickBot="1" x14ac:dyDescent="0.3"/>
    <row r="85" spans="2:12" ht="15.75" thickBot="1" x14ac:dyDescent="0.3">
      <c r="B85" s="211" t="s">
        <v>738</v>
      </c>
      <c r="C85" s="212"/>
      <c r="D85" s="212"/>
      <c r="E85" s="212"/>
      <c r="F85" s="212"/>
      <c r="G85" s="212"/>
      <c r="H85" s="212"/>
      <c r="I85" s="212"/>
      <c r="J85" s="212"/>
      <c r="K85" s="212"/>
      <c r="L85" s="217"/>
    </row>
    <row r="86" spans="2:12" x14ac:dyDescent="0.25">
      <c r="B86" s="215" t="s">
        <v>7</v>
      </c>
      <c r="C86" s="215" t="s">
        <v>10</v>
      </c>
      <c r="D86" s="216" t="s">
        <v>11</v>
      </c>
      <c r="E86" s="215" t="s">
        <v>8</v>
      </c>
      <c r="F86" s="231" t="s">
        <v>0</v>
      </c>
      <c r="G86" s="231"/>
      <c r="H86" s="231"/>
      <c r="I86" s="231"/>
      <c r="J86" s="231"/>
      <c r="K86" s="215" t="s">
        <v>6</v>
      </c>
      <c r="L86" s="215" t="s">
        <v>9</v>
      </c>
    </row>
    <row r="87" spans="2:12" x14ac:dyDescent="0.25">
      <c r="B87" s="215"/>
      <c r="C87" s="215"/>
      <c r="D87" s="214"/>
      <c r="E87" s="215"/>
      <c r="F87" s="100" t="s">
        <v>1</v>
      </c>
      <c r="G87" s="100" t="s">
        <v>2</v>
      </c>
      <c r="H87" s="100" t="s">
        <v>3</v>
      </c>
      <c r="I87" s="100" t="s">
        <v>4</v>
      </c>
      <c r="J87" s="100" t="s">
        <v>5</v>
      </c>
      <c r="K87" s="215"/>
      <c r="L87" s="215"/>
    </row>
    <row r="88" spans="2:12" ht="51.75" x14ac:dyDescent="0.25">
      <c r="B88" s="52" t="s">
        <v>739</v>
      </c>
      <c r="C88" s="52" t="s">
        <v>740</v>
      </c>
      <c r="D88" s="52" t="s">
        <v>741</v>
      </c>
      <c r="E88" s="52" t="s">
        <v>740</v>
      </c>
      <c r="F88" s="49" t="s">
        <v>73</v>
      </c>
      <c r="G88" s="49" t="s">
        <v>73</v>
      </c>
      <c r="H88" s="49" t="s">
        <v>73</v>
      </c>
      <c r="I88" s="49" t="s">
        <v>73</v>
      </c>
      <c r="J88" s="49" t="s">
        <v>73</v>
      </c>
      <c r="K88" s="46" t="s">
        <v>509</v>
      </c>
      <c r="L88" s="52" t="s">
        <v>73</v>
      </c>
    </row>
  </sheetData>
  <mergeCells count="65">
    <mergeCell ref="B40:L40"/>
    <mergeCell ref="B41:B42"/>
    <mergeCell ref="C41:C42"/>
    <mergeCell ref="D41:D42"/>
    <mergeCell ref="F41:J41"/>
    <mergeCell ref="K41:K42"/>
    <mergeCell ref="L41:L42"/>
    <mergeCell ref="B85:L85"/>
    <mergeCell ref="B86:B87"/>
    <mergeCell ref="C86:C87"/>
    <mergeCell ref="D86:D87"/>
    <mergeCell ref="E86:E87"/>
    <mergeCell ref="F86:J86"/>
    <mergeCell ref="K86:K87"/>
    <mergeCell ref="L86:L87"/>
    <mergeCell ref="B59:L59"/>
    <mergeCell ref="B60:B61"/>
    <mergeCell ref="C60:C61"/>
    <mergeCell ref="D60:D61"/>
    <mergeCell ref="E60:E61"/>
    <mergeCell ref="F60:J60"/>
    <mergeCell ref="K60:K61"/>
    <mergeCell ref="L60:L61"/>
    <mergeCell ref="E49:E50"/>
    <mergeCell ref="L49:L50"/>
    <mergeCell ref="F49:J49"/>
    <mergeCell ref="B48:L48"/>
    <mergeCell ref="K49:K50"/>
    <mergeCell ref="B49:B50"/>
    <mergeCell ref="C49:C50"/>
    <mergeCell ref="D49:D50"/>
    <mergeCell ref="B5:B6"/>
    <mergeCell ref="C5:C6"/>
    <mergeCell ref="D5:D6"/>
    <mergeCell ref="E5:E6"/>
    <mergeCell ref="F5:J5"/>
    <mergeCell ref="E34:E35"/>
    <mergeCell ref="F34:J34"/>
    <mergeCell ref="K34:K35"/>
    <mergeCell ref="L34:L35"/>
    <mergeCell ref="B33:L33"/>
    <mergeCell ref="B2:L2"/>
    <mergeCell ref="B3:L3"/>
    <mergeCell ref="K71:K72"/>
    <mergeCell ref="L71:L72"/>
    <mergeCell ref="B70:L70"/>
    <mergeCell ref="B71:B72"/>
    <mergeCell ref="C71:C72"/>
    <mergeCell ref="D71:D72"/>
    <mergeCell ref="E71:E72"/>
    <mergeCell ref="F71:J71"/>
    <mergeCell ref="K5:K6"/>
    <mergeCell ref="L5:L6"/>
    <mergeCell ref="B4:L4"/>
    <mergeCell ref="B34:B35"/>
    <mergeCell ref="C34:C35"/>
    <mergeCell ref="D34:D35"/>
    <mergeCell ref="B79:L79"/>
    <mergeCell ref="B80:B81"/>
    <mergeCell ref="C80:C81"/>
    <mergeCell ref="D80:D81"/>
    <mergeCell ref="E80:E81"/>
    <mergeCell ref="F80:J80"/>
    <mergeCell ref="K80:K81"/>
    <mergeCell ref="L80:L8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Introducción</vt:lpstr>
      <vt:lpstr>AYUNTAMIENTO</vt:lpstr>
      <vt:lpstr>EJE BIENESTAR INCLUYENTE</vt:lpstr>
      <vt:lpstr>EJE ECONOMIA PARA TODOS</vt:lpstr>
      <vt:lpstr>EJE TERRITORIO EN EQUILIBRIO</vt:lpstr>
      <vt:lpstr>EJE SERVICIOS PUBLICOS EFICIENT</vt:lpstr>
      <vt:lpstr>EJE SEGURIDAD PARA EL DESARROL</vt:lpstr>
      <vt:lpstr>EJE GOBIERNO ABIERTO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Acer</cp:lastModifiedBy>
  <dcterms:created xsi:type="dcterms:W3CDTF">2022-08-10T17:23:48Z</dcterms:created>
  <dcterms:modified xsi:type="dcterms:W3CDTF">2024-09-19T19:33:23Z</dcterms:modified>
</cp:coreProperties>
</file>